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diagrams/data2.xml" ContentType="application/vnd.openxmlformats-officedocument.drawingml.diagramData+xml"/>
  <Override PartName="/xl/diagrams/layout2.xml" ContentType="application/vnd.openxmlformats-officedocument.drawingml.diagramLayout+xml"/>
  <Override PartName="/xl/diagrams/quickStyle2.xml" ContentType="application/vnd.openxmlformats-officedocument.drawingml.diagramStyle+xml"/>
  <Override PartName="/xl/diagrams/colors2.xml" ContentType="application/vnd.openxmlformats-officedocument.drawingml.diagramColors+xml"/>
  <Override PartName="/xl/diagrams/drawing2.xml" ContentType="application/vnd.ms-office.drawingml.diagramDrawing+xml"/>
  <Override PartName="/xl/customProperty3.bin" ContentType="application/vnd.openxmlformats-officedocument.spreadsheetml.customProperty"/>
  <Override PartName="/xl/drawings/drawing3.xml" ContentType="application/vnd.openxmlformats-officedocument.drawing+xml"/>
  <Override PartName="/xl/diagrams/data3.xml" ContentType="application/vnd.openxmlformats-officedocument.drawingml.diagramData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colors3.xml" ContentType="application/vnd.openxmlformats-officedocument.drawingml.diagramColors+xml"/>
  <Override PartName="/xl/diagrams/drawing3.xml" ContentType="application/vnd.ms-office.drawingml.diagram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10155817\Documents\Assignements\29 - PM\RDL\Marketing RDL\2021.4.9 - Website Primeset BOM and 100W driver\"/>
    </mc:Choice>
  </mc:AlternateContent>
  <xr:revisionPtr revIDLastSave="0" documentId="8_{CC63052A-5513-4536-BA6E-3246E2C7D7FC}" xr6:coauthVersionLast="46" xr6:coauthVersionMax="46" xr10:uidLastSave="{00000000-0000-0000-0000-000000000000}"/>
  <bookViews>
    <workbookView xWindow="-103" yWindow="-103" windowWidth="16663" windowHeight="8863" xr2:uid="{DBAC4C65-BF58-421B-BCF8-2BDB079C69FA}"/>
  </bookViews>
  <sheets>
    <sheet name="4 Ft. Vertical Freezer" sheetId="1" r:id="rId1"/>
    <sheet name="5 Ft. Vertical Freezer" sheetId="2" r:id="rId2"/>
    <sheet name="6 Ft. Vertical Freez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3" l="1"/>
  <c r="C318" i="3" s="1"/>
  <c r="B4" i="2"/>
  <c r="C292" i="2" s="1"/>
  <c r="B4" i="1"/>
  <c r="C279" i="1" s="1"/>
  <c r="K319" i="3"/>
  <c r="L319" i="3" s="1"/>
  <c r="C319" i="3"/>
  <c r="K318" i="3"/>
  <c r="L318" i="3" s="1"/>
  <c r="K306" i="3"/>
  <c r="L306" i="3" s="1"/>
  <c r="C306" i="3"/>
  <c r="K305" i="3"/>
  <c r="L305" i="3" s="1"/>
  <c r="K293" i="3"/>
  <c r="L293" i="3" s="1"/>
  <c r="C293" i="3"/>
  <c r="K292" i="3"/>
  <c r="L292" i="3" s="1"/>
  <c r="K280" i="3"/>
  <c r="L280" i="3" s="1"/>
  <c r="C280" i="3"/>
  <c r="K279" i="3"/>
  <c r="L279" i="3" s="1"/>
  <c r="K267" i="3"/>
  <c r="L267" i="3" s="1"/>
  <c r="C267" i="3"/>
  <c r="K266" i="3"/>
  <c r="L266" i="3" s="1"/>
  <c r="B12" i="3"/>
  <c r="F16" i="3" s="1"/>
  <c r="H16" i="3" s="1"/>
  <c r="K319" i="2"/>
  <c r="L319" i="2" s="1"/>
  <c r="C319" i="2"/>
  <c r="K318" i="2"/>
  <c r="L318" i="2" s="1"/>
  <c r="K306" i="2"/>
  <c r="L306" i="2" s="1"/>
  <c r="C306" i="2"/>
  <c r="K305" i="2"/>
  <c r="L305" i="2" s="1"/>
  <c r="K293" i="2"/>
  <c r="L293" i="2" s="1"/>
  <c r="C293" i="2"/>
  <c r="K292" i="2"/>
  <c r="L292" i="2" s="1"/>
  <c r="K280" i="2"/>
  <c r="L280" i="2" s="1"/>
  <c r="C280" i="2"/>
  <c r="K279" i="2"/>
  <c r="L279" i="2" s="1"/>
  <c r="K267" i="2"/>
  <c r="L267" i="2" s="1"/>
  <c r="C267" i="2"/>
  <c r="K266" i="2"/>
  <c r="L266" i="2" s="1"/>
  <c r="B12" i="2"/>
  <c r="F16" i="2" s="1"/>
  <c r="H16" i="2" s="1"/>
  <c r="K319" i="1"/>
  <c r="L319" i="1" s="1"/>
  <c r="C319" i="1"/>
  <c r="K318" i="1"/>
  <c r="L318" i="1" s="1"/>
  <c r="K306" i="1"/>
  <c r="L306" i="1" s="1"/>
  <c r="C306" i="1"/>
  <c r="K305" i="1"/>
  <c r="L305" i="1" s="1"/>
  <c r="K293" i="1"/>
  <c r="L293" i="1" s="1"/>
  <c r="C293" i="1"/>
  <c r="K292" i="1"/>
  <c r="L292" i="1" s="1"/>
  <c r="K280" i="1"/>
  <c r="L280" i="1" s="1"/>
  <c r="C280" i="1"/>
  <c r="K279" i="1"/>
  <c r="L279" i="1" s="1"/>
  <c r="K267" i="1"/>
  <c r="L267" i="1" s="1"/>
  <c r="C267" i="1"/>
  <c r="K266" i="1"/>
  <c r="L266" i="1" s="1"/>
  <c r="B12" i="1"/>
  <c r="F16" i="1" s="1"/>
  <c r="H16" i="1" s="1"/>
  <c r="F18" i="2" l="1"/>
  <c r="H18" i="2" s="1"/>
  <c r="C266" i="1"/>
  <c r="C305" i="1"/>
  <c r="C266" i="3"/>
  <c r="C305" i="3"/>
  <c r="C292" i="3"/>
  <c r="C279" i="3"/>
  <c r="C279" i="2"/>
  <c r="C318" i="2"/>
  <c r="C266" i="2"/>
  <c r="C305" i="2"/>
  <c r="F18" i="3"/>
  <c r="F20" i="3" s="1"/>
  <c r="H20" i="3" s="1"/>
  <c r="C292" i="1"/>
  <c r="C318" i="1"/>
  <c r="F17" i="1"/>
  <c r="I17" i="1" s="1"/>
  <c r="F18" i="1"/>
  <c r="I18" i="1" s="1"/>
  <c r="F17" i="2"/>
  <c r="I17" i="2" s="1"/>
  <c r="F17" i="3"/>
  <c r="I17" i="3" s="1"/>
  <c r="F21" i="1" l="1"/>
  <c r="H21" i="1" s="1"/>
  <c r="F20" i="2"/>
  <c r="H20" i="2" s="1"/>
  <c r="I18" i="2"/>
  <c r="F21" i="2" s="1"/>
  <c r="H21" i="2" s="1"/>
  <c r="I18" i="3"/>
  <c r="F21" i="3" s="1"/>
  <c r="F19" i="1"/>
  <c r="H19" i="1" s="1"/>
  <c r="H18" i="3"/>
  <c r="H17" i="1"/>
  <c r="H17" i="2"/>
  <c r="F19" i="2"/>
  <c r="H19" i="2" s="1"/>
  <c r="H17" i="3"/>
  <c r="F19" i="3"/>
  <c r="H19" i="3" s="1"/>
  <c r="F20" i="1"/>
  <c r="H20" i="1" s="1"/>
  <c r="H18" i="1"/>
  <c r="H21" i="3" l="1"/>
  <c r="H22" i="3" s="1"/>
  <c r="H22" i="2"/>
  <c r="H22" i="1"/>
</calcChain>
</file>

<file path=xl/sharedStrings.xml><?xml version="1.0" encoding="utf-8"?>
<sst xmlns="http://schemas.openxmlformats.org/spreadsheetml/2006/main" count="214" uniqueCount="50">
  <si>
    <t>INPUTS</t>
  </si>
  <si>
    <t>Wattage</t>
  </si>
  <si>
    <t>Length  47"</t>
  </si>
  <si>
    <t>Example: 5 Door Case</t>
  </si>
  <si>
    <t>Center Door Wattage</t>
  </si>
  <si>
    <t>BOM</t>
  </si>
  <si>
    <t>Side Door Wattage</t>
  </si>
  <si>
    <t>4 Centers</t>
  </si>
  <si>
    <t>Case Frame Type</t>
  </si>
  <si>
    <t>Qty</t>
  </si>
  <si>
    <t xml:space="preserve"> </t>
  </si>
  <si>
    <t>2 Sides</t>
  </si>
  <si>
    <t>Side</t>
  </si>
  <si>
    <t>4 Center Extrusions</t>
  </si>
  <si>
    <t>2 Side Extrusions</t>
  </si>
  <si>
    <t>Total Number of Doors:</t>
  </si>
  <si>
    <t>Part Number</t>
  </si>
  <si>
    <t>Description</t>
  </si>
  <si>
    <t>Total Qty</t>
  </si>
  <si>
    <t>Price/Unit</t>
  </si>
  <si>
    <t>Extended Price</t>
  </si>
  <si>
    <t>PRIMESET RDL - CENTER CABLE 2.5M (98")B</t>
  </si>
  <si>
    <t xml:space="preserve">PRIMESET RDL - SIDE CABLE 2.5M (98")B              </t>
  </si>
  <si>
    <t>929000897706  </t>
  </si>
  <si>
    <t>PRIMESET RDL MNT EXTR CTR 1200MM (47IN) B</t>
  </si>
  <si>
    <t>PRIMESET RDL MNT EXTR SIDE 1200MM (47IN) B</t>
  </si>
  <si>
    <t>XITANIUM 100W/24V-4.1A</t>
  </si>
  <si>
    <t>Total</t>
  </si>
  <si>
    <t>Calculations</t>
  </si>
  <si>
    <t>Side:</t>
  </si>
  <si>
    <t># Centers:</t>
  </si>
  <si>
    <t>Center:</t>
  </si>
  <si>
    <t># Sides:</t>
  </si>
  <si>
    <t># Doors:</t>
  </si>
  <si>
    <t>Length  59"</t>
  </si>
  <si>
    <t>929000894506  </t>
  </si>
  <si>
    <t>PRIMESET RDL MNT EXTR CTR 1500MM (59IN) B</t>
  </si>
  <si>
    <t>PRIMESET RDL MNT EXTR SIDE 1500MM (59IN) B</t>
  </si>
  <si>
    <t>Length  67"</t>
  </si>
  <si>
    <t>PRIMESET RDL 500 1700 mm (67") 840 G1+</t>
  </si>
  <si>
    <t>929000894606  </t>
  </si>
  <si>
    <t>PRIMESET RDL MNT EXTR CTR 1700MM (67IN) B</t>
  </si>
  <si>
    <t>929000895306  </t>
  </si>
  <si>
    <t>PRIMESET RDL MNT EXTR SIDE 1700MM (67IN) B</t>
  </si>
  <si>
    <t>Total DC power W</t>
  </si>
  <si>
    <t>XI100C410V024FNS1M - XITANIUM 100W/24V-4.1A</t>
  </si>
  <si>
    <t>1 Driver</t>
  </si>
  <si>
    <t>PRIMESET RDL 500 1200 mm (47") 840 G1+</t>
  </si>
  <si>
    <t xml:space="preserve">PRIMESET RDL 500 1500 mm (59") 840 G1+   </t>
  </si>
  <si>
    <t xml:space="preserve">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</si>
</sst>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&quot;- Dr&quot;"/>
    <numFmt numFmtId="165" formatCode="_([$$-409]* #,##0.00_);_([$$-409]* \(#,##0.00\);_([$$-409]* &quot;-&quot;??_);_(@_)"/>
    <numFmt numFmtId="166" formatCode="0&quot; W&quot;"/>
    <numFmt numFmtId="167" formatCode="0.0&quot; W&quot;"/>
    <numFmt numFmtId="168" formatCode="0.00&quot; W&quot;"/>
    <numFmt numFmtId="169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Calibri"/>
      <family val="2"/>
    </font>
    <font>
      <sz val="10"/>
      <color theme="3" tint="0.39997558519241921"/>
      <name val="Calibri"/>
      <family val="2"/>
      <scheme val="minor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9"/>
      <color theme="3" tint="0.3999755851924192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3" tint="0.3999755851924192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1" fillId="0" borderId="0"/>
  </cellStyleXfs>
  <cellXfs count="127">
    <xf numFmtId="0" fontId="0" fillId="0" borderId="0" xfId="0"/>
    <xf numFmtId="0" fontId="2" fillId="0" borderId="0" xfId="0" applyFont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0" fontId="4" fillId="4" borderId="6" xfId="0" applyFont="1" applyFill="1" applyBorder="1"/>
    <xf numFmtId="0" fontId="4" fillId="4" borderId="7" xfId="0" applyFont="1" applyFill="1" applyBorder="1" applyAlignment="1">
      <alignment horizontal="center"/>
    </xf>
    <xf numFmtId="0" fontId="2" fillId="0" borderId="8" xfId="0" applyFont="1" applyBorder="1"/>
    <xf numFmtId="0" fontId="5" fillId="3" borderId="9" xfId="0" applyFont="1" applyFill="1" applyBorder="1"/>
    <xf numFmtId="0" fontId="5" fillId="3" borderId="0" xfId="0" applyFont="1" applyFill="1"/>
    <xf numFmtId="0" fontId="5" fillId="3" borderId="10" xfId="0" applyFont="1" applyFill="1" applyBorder="1"/>
    <xf numFmtId="164" fontId="6" fillId="3" borderId="11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4" borderId="13" xfId="0" applyFont="1" applyFill="1" applyBorder="1" applyAlignment="1">
      <alignment horizontal="center"/>
    </xf>
    <xf numFmtId="0" fontId="7" fillId="5" borderId="14" xfId="0" applyFont="1" applyFill="1" applyBorder="1" applyAlignment="1" applyProtection="1">
      <alignment horizontal="center"/>
      <protection locked="0"/>
    </xf>
    <xf numFmtId="0" fontId="8" fillId="3" borderId="0" xfId="0" applyFont="1" applyFill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164" fontId="6" fillId="3" borderId="15" xfId="0" applyNumberFormat="1" applyFont="1" applyFill="1" applyBorder="1" applyAlignment="1">
      <alignment horizontal="center" vertical="center"/>
    </xf>
    <xf numFmtId="0" fontId="7" fillId="5" borderId="16" xfId="0" applyFont="1" applyFill="1" applyBorder="1" applyAlignment="1" applyProtection="1">
      <alignment horizontal="center"/>
      <protection locked="0"/>
    </xf>
    <xf numFmtId="0" fontId="0" fillId="0" borderId="17" xfId="0" applyBorder="1" applyAlignment="1">
      <alignment horizontal="right"/>
    </xf>
    <xf numFmtId="0" fontId="9" fillId="6" borderId="1" xfId="0" applyFont="1" applyFill="1" applyBorder="1"/>
    <xf numFmtId="0" fontId="9" fillId="6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0" xfId="0" applyFont="1" applyFill="1" applyBorder="1"/>
    <xf numFmtId="0" fontId="5" fillId="3" borderId="21" xfId="0" applyFont="1" applyFill="1" applyBorder="1"/>
    <xf numFmtId="0" fontId="0" fillId="0" borderId="0" xfId="0" applyAlignment="1">
      <alignment horizontal="right"/>
    </xf>
    <xf numFmtId="0" fontId="7" fillId="3" borderId="3" xfId="0" applyFont="1" applyFill="1" applyBorder="1"/>
    <xf numFmtId="0" fontId="7" fillId="3" borderId="9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wrapText="1"/>
    </xf>
    <xf numFmtId="44" fontId="7" fillId="3" borderId="11" xfId="1" applyFont="1" applyFill="1" applyBorder="1" applyAlignment="1">
      <alignment horizontal="center"/>
    </xf>
    <xf numFmtId="44" fontId="7" fillId="3" borderId="14" xfId="0" applyNumberFormat="1" applyFont="1" applyFill="1" applyBorder="1" applyAlignment="1">
      <alignment horizontal="center"/>
    </xf>
    <xf numFmtId="8" fontId="9" fillId="3" borderId="0" xfId="0" applyNumberFormat="1" applyFont="1" applyFill="1"/>
    <xf numFmtId="6" fontId="9" fillId="3" borderId="9" xfId="0" applyNumberFormat="1" applyFont="1" applyFill="1" applyBorder="1"/>
    <xf numFmtId="0" fontId="10" fillId="3" borderId="0" xfId="0" applyFont="1" applyFill="1"/>
    <xf numFmtId="6" fontId="7" fillId="3" borderId="9" xfId="0" applyNumberFormat="1" applyFont="1" applyFill="1" applyBorder="1"/>
    <xf numFmtId="0" fontId="7" fillId="3" borderId="20" xfId="0" applyFont="1" applyFill="1" applyBorder="1"/>
    <xf numFmtId="0" fontId="7" fillId="3" borderId="21" xfId="0" applyFont="1" applyFill="1" applyBorder="1"/>
    <xf numFmtId="44" fontId="7" fillId="3" borderId="22" xfId="1" applyFont="1" applyFill="1" applyBorder="1" applyAlignment="1">
      <alignment horizontal="center"/>
    </xf>
    <xf numFmtId="44" fontId="7" fillId="3" borderId="23" xfId="0" applyNumberFormat="1" applyFont="1" applyFill="1" applyBorder="1" applyAlignment="1">
      <alignment horizontal="center"/>
    </xf>
    <xf numFmtId="8" fontId="5" fillId="3" borderId="0" xfId="0" applyNumberFormat="1" applyFont="1" applyFill="1"/>
    <xf numFmtId="0" fontId="7" fillId="3" borderId="0" xfId="0" applyFont="1" applyFill="1"/>
    <xf numFmtId="0" fontId="3" fillId="0" borderId="24" xfId="0" applyFont="1" applyBorder="1"/>
    <xf numFmtId="44" fontId="3" fillId="0" borderId="25" xfId="0" applyNumberFormat="1" applyFont="1" applyBorder="1"/>
    <xf numFmtId="0" fontId="7" fillId="3" borderId="10" xfId="0" applyFont="1" applyFill="1" applyBorder="1"/>
    <xf numFmtId="1" fontId="12" fillId="0" borderId="0" xfId="2" applyNumberFormat="1" applyFont="1" applyAlignment="1">
      <alignment horizontal="center"/>
    </xf>
    <xf numFmtId="0" fontId="12" fillId="0" borderId="0" xfId="2" quotePrefix="1" applyNumberFormat="1" applyFont="1" applyAlignment="1">
      <alignment horizontal="center"/>
    </xf>
    <xf numFmtId="0" fontId="12" fillId="0" borderId="0" xfId="2" applyNumberFormat="1" applyFont="1" applyAlignment="1">
      <alignment horizontal="center"/>
    </xf>
    <xf numFmtId="0" fontId="7" fillId="3" borderId="19" xfId="0" applyFont="1" applyFill="1" applyBorder="1" applyAlignment="1">
      <alignment horizontal="right"/>
    </xf>
    <xf numFmtId="0" fontId="7" fillId="6" borderId="3" xfId="0" applyFont="1" applyFill="1" applyBorder="1" applyAlignment="1">
      <alignment horizontal="right" vertical="top"/>
    </xf>
    <xf numFmtId="0" fontId="7" fillId="6" borderId="5" xfId="0" applyFont="1" applyFill="1" applyBorder="1"/>
    <xf numFmtId="0" fontId="7" fillId="6" borderId="19" xfId="0" applyFont="1" applyFill="1" applyBorder="1" applyAlignment="1">
      <alignment horizontal="right"/>
    </xf>
    <xf numFmtId="0" fontId="7" fillId="6" borderId="20" xfId="0" applyFont="1" applyFill="1" applyBorder="1"/>
    <xf numFmtId="0" fontId="7" fillId="6" borderId="21" xfId="0" applyFont="1" applyFill="1" applyBorder="1"/>
    <xf numFmtId="0" fontId="0" fillId="7" borderId="3" xfId="0" applyFill="1" applyBorder="1"/>
    <xf numFmtId="0" fontId="0" fillId="7" borderId="4" xfId="0" applyFill="1" applyBorder="1" applyAlignment="1">
      <alignment horizontal="right"/>
    </xf>
    <xf numFmtId="0" fontId="0" fillId="7" borderId="4" xfId="0" applyFill="1" applyBorder="1"/>
    <xf numFmtId="0" fontId="0" fillId="7" borderId="5" xfId="0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0" fillId="7" borderId="9" xfId="0" applyFill="1" applyBorder="1"/>
    <xf numFmtId="0" fontId="0" fillId="7" borderId="10" xfId="0" applyFill="1" applyBorder="1"/>
    <xf numFmtId="0" fontId="0" fillId="8" borderId="9" xfId="0" applyFill="1" applyBorder="1"/>
    <xf numFmtId="0" fontId="0" fillId="8" borderId="0" xfId="0" applyFill="1"/>
    <xf numFmtId="0" fontId="3" fillId="8" borderId="0" xfId="0" applyFont="1" applyFill="1"/>
    <xf numFmtId="0" fontId="0" fillId="8" borderId="10" xfId="0" applyFill="1" applyBorder="1"/>
    <xf numFmtId="0" fontId="0" fillId="7" borderId="0" xfId="0" applyFill="1" applyAlignment="1">
      <alignment horizontal="right"/>
    </xf>
    <xf numFmtId="0" fontId="0" fillId="7" borderId="0" xfId="0" applyFill="1"/>
    <xf numFmtId="0" fontId="3" fillId="7" borderId="0" xfId="0" applyFont="1" applyFill="1" applyAlignment="1">
      <alignment horizontal="right"/>
    </xf>
    <xf numFmtId="166" fontId="0" fillId="3" borderId="0" xfId="0" applyNumberFormat="1" applyFill="1"/>
    <xf numFmtId="0" fontId="0" fillId="3" borderId="0" xfId="0" applyFill="1" applyAlignment="1">
      <alignment horizontal="right" indent="1"/>
    </xf>
    <xf numFmtId="9" fontId="0" fillId="3" borderId="0" xfId="0" applyNumberFormat="1" applyFill="1"/>
    <xf numFmtId="0" fontId="0" fillId="7" borderId="19" xfId="0" applyFill="1" applyBorder="1"/>
    <xf numFmtId="0" fontId="0" fillId="7" borderId="20" xfId="0" applyFill="1" applyBorder="1" applyAlignment="1">
      <alignment horizontal="right"/>
    </xf>
    <xf numFmtId="0" fontId="0" fillId="7" borderId="20" xfId="0" applyFill="1" applyBorder="1"/>
    <xf numFmtId="0" fontId="0" fillId="7" borderId="21" xfId="0" applyFill="1" applyBorder="1"/>
    <xf numFmtId="0" fontId="0" fillId="8" borderId="19" xfId="0" applyFill="1" applyBorder="1"/>
    <xf numFmtId="0" fontId="0" fillId="8" borderId="20" xfId="0" applyFill="1" applyBorder="1"/>
    <xf numFmtId="0" fontId="0" fillId="8" borderId="21" xfId="0" applyFill="1" applyBorder="1"/>
    <xf numFmtId="167" fontId="0" fillId="3" borderId="0" xfId="0" applyNumberFormat="1" applyFill="1"/>
    <xf numFmtId="0" fontId="0" fillId="0" borderId="0" xfId="0"/>
    <xf numFmtId="0" fontId="0" fillId="0" borderId="0" xfId="0"/>
    <xf numFmtId="0" fontId="7" fillId="0" borderId="19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0" fontId="0" fillId="0" borderId="0" xfId="0" applyBorder="1"/>
    <xf numFmtId="168" fontId="0" fillId="3" borderId="0" xfId="0" applyNumberFormat="1" applyFill="1"/>
    <xf numFmtId="0" fontId="7" fillId="0" borderId="1" xfId="0" applyFont="1" applyFill="1" applyBorder="1"/>
    <xf numFmtId="1" fontId="7" fillId="0" borderId="1" xfId="0" applyNumberFormat="1" applyFont="1" applyFill="1" applyBorder="1" applyAlignment="1">
      <alignment horizontal="left"/>
    </xf>
    <xf numFmtId="1" fontId="7" fillId="0" borderId="18" xfId="0" applyNumberFormat="1" applyFont="1" applyFill="1" applyBorder="1" applyAlignment="1">
      <alignment horizontal="left"/>
    </xf>
    <xf numFmtId="0" fontId="0" fillId="0" borderId="0" xfId="0"/>
    <xf numFmtId="0" fontId="0" fillId="0" borderId="2" xfId="0" applyFill="1" applyBorder="1"/>
    <xf numFmtId="0" fontId="0" fillId="0" borderId="18" xfId="0" applyFill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169" fontId="0" fillId="0" borderId="0" xfId="0" applyNumberFormat="1"/>
    <xf numFmtId="0" fontId="4" fillId="2" borderId="18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7" fillId="3" borderId="28" xfId="0" applyFont="1" applyFill="1" applyBorder="1" applyAlignment="1">
      <alignment horizontal="center"/>
    </xf>
    <xf numFmtId="0" fontId="7" fillId="3" borderId="29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3" fillId="7" borderId="0" xfId="0" applyFont="1" applyFill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0" fontId="7" fillId="0" borderId="1" xfId="0" applyFont="1" applyFill="1" applyBorder="1"/>
    <xf numFmtId="0" fontId="7" fillId="0" borderId="2" xfId="0" applyFont="1" applyFill="1" applyBorder="1"/>
    <xf numFmtId="0" fontId="7" fillId="0" borderId="18" xfId="0" applyFont="1" applyFill="1" applyBorder="1"/>
    <xf numFmtId="1" fontId="7" fillId="0" borderId="1" xfId="0" applyNumberFormat="1" applyFont="1" applyFill="1" applyBorder="1" applyAlignment="1">
      <alignment horizontal="left"/>
    </xf>
    <xf numFmtId="1" fontId="7" fillId="0" borderId="18" xfId="0" applyNumberFormat="1" applyFont="1" applyFill="1" applyBorder="1" applyAlignment="1">
      <alignment horizontal="left"/>
    </xf>
    <xf numFmtId="1" fontId="12" fillId="0" borderId="8" xfId="2" applyNumberFormat="1" applyFont="1" applyBorder="1" applyAlignment="1">
      <alignment horizontal="center"/>
    </xf>
    <xf numFmtId="0" fontId="0" fillId="0" borderId="0" xfId="0"/>
    <xf numFmtId="0" fontId="0" fillId="0" borderId="10" xfId="0" applyBorder="1"/>
    <xf numFmtId="1" fontId="0" fillId="0" borderId="26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7" fillId="6" borderId="4" xfId="0" applyFont="1" applyFill="1" applyBorder="1" applyAlignment="1">
      <alignment horizontal="left" wrapText="1"/>
    </xf>
  </cellXfs>
  <cellStyles count="3">
    <cellStyle name="Currency" xfId="1" builtinId="4"/>
    <cellStyle name="Normal" xfId="0" builtinId="0"/>
    <cellStyle name="Normal_2010_06_RDL Forecast" xfId="2" xr:uid="{4524EB77-D58E-4FF0-B91B-FD3B0715F5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29DB308-9436-4F25-9329-4EB6FE12D6E2}" type="doc">
      <dgm:prSet loTypeId="urn:microsoft.com/office/officeart/2005/8/layout/hProcess9" loCatId="process" qsTypeId="urn:microsoft.com/office/officeart/2005/8/quickstyle/simple1" qsCatId="simple" csTypeId="urn:microsoft.com/office/officeart/2005/8/colors/accent1_2" csCatId="accent1" phldr="1"/>
      <dgm:spPr/>
    </dgm:pt>
    <dgm:pt modelId="{184AD691-C1F1-4B5D-9C02-E67ED4371FA7}">
      <dgm:prSet phldrT="[Text]"/>
      <dgm:spPr/>
      <dgm:t>
        <a:bodyPr/>
        <a:lstStyle/>
        <a:p>
          <a:r>
            <a:rPr lang="en-US"/>
            <a:t>Count # of Doors/Case Frames*</a:t>
          </a:r>
        </a:p>
      </dgm:t>
    </dgm:pt>
    <dgm:pt modelId="{FF2735FE-BF3B-476C-AAFE-B6047CB5CE92}" type="parTrans" cxnId="{7999810A-9083-454A-AF0A-A873697188F0}">
      <dgm:prSet/>
      <dgm:spPr/>
      <dgm:t>
        <a:bodyPr/>
        <a:lstStyle/>
        <a:p>
          <a:endParaRPr lang="en-US"/>
        </a:p>
      </dgm:t>
    </dgm:pt>
    <dgm:pt modelId="{87E51D02-9AB3-4507-8F4E-E23D6AF4D6CE}" type="sibTrans" cxnId="{7999810A-9083-454A-AF0A-A873697188F0}">
      <dgm:prSet/>
      <dgm:spPr/>
      <dgm:t>
        <a:bodyPr/>
        <a:lstStyle/>
        <a:p>
          <a:endParaRPr lang="en-US"/>
        </a:p>
      </dgm:t>
    </dgm:pt>
    <dgm:pt modelId="{D2F9CEBC-6403-4730-93C0-7FE97CB15CB6}">
      <dgm:prSet phldrT="[Text]"/>
      <dgm:spPr/>
      <dgm:t>
        <a:bodyPr/>
        <a:lstStyle/>
        <a:p>
          <a:r>
            <a:rPr lang="en-US"/>
            <a:t>Input number of case frame types in column B</a:t>
          </a:r>
        </a:p>
      </dgm:t>
    </dgm:pt>
    <dgm:pt modelId="{69D7CEDB-4999-4A6D-9CFE-AD438589A5D8}" type="parTrans" cxnId="{C9D65D98-4CB9-4C5C-BD79-2AE933CCE0A5}">
      <dgm:prSet/>
      <dgm:spPr/>
      <dgm:t>
        <a:bodyPr/>
        <a:lstStyle/>
        <a:p>
          <a:endParaRPr lang="en-US"/>
        </a:p>
      </dgm:t>
    </dgm:pt>
    <dgm:pt modelId="{70F27F72-9546-4B78-9B83-772622E1DFE5}" type="sibTrans" cxnId="{C9D65D98-4CB9-4C5C-BD79-2AE933CCE0A5}">
      <dgm:prSet/>
      <dgm:spPr/>
      <dgm:t>
        <a:bodyPr/>
        <a:lstStyle/>
        <a:p>
          <a:endParaRPr lang="en-US"/>
        </a:p>
      </dgm:t>
    </dgm:pt>
    <dgm:pt modelId="{5DD98202-FF71-4B4D-8A86-D190239817FC}">
      <dgm:prSet/>
      <dgm:spPr/>
      <dgm:t>
        <a:bodyPr/>
        <a:lstStyle/>
        <a:p>
          <a:r>
            <a:rPr lang="en-US"/>
            <a:t>You now have a complete BOM</a:t>
          </a:r>
        </a:p>
      </dgm:t>
    </dgm:pt>
    <dgm:pt modelId="{C73EB5DE-5856-4D7D-8364-38BEE5EF4F90}" type="parTrans" cxnId="{4A899E73-8F43-43BA-9F9F-162C7BDBEAA5}">
      <dgm:prSet/>
      <dgm:spPr/>
      <dgm:t>
        <a:bodyPr/>
        <a:lstStyle/>
        <a:p>
          <a:endParaRPr lang="en-US"/>
        </a:p>
      </dgm:t>
    </dgm:pt>
    <dgm:pt modelId="{F6D00B26-E0C9-4468-BF5F-CA51F40AE2D3}" type="sibTrans" cxnId="{4A899E73-8F43-43BA-9F9F-162C7BDBEAA5}">
      <dgm:prSet/>
      <dgm:spPr/>
      <dgm:t>
        <a:bodyPr/>
        <a:lstStyle/>
        <a:p>
          <a:endParaRPr lang="en-US"/>
        </a:p>
      </dgm:t>
    </dgm:pt>
    <dgm:pt modelId="{D4641D6D-11A7-45CD-8658-B036C2B81F09}" type="pres">
      <dgm:prSet presAssocID="{E29DB308-9436-4F25-9329-4EB6FE12D6E2}" presName="CompostProcess" presStyleCnt="0">
        <dgm:presLayoutVars>
          <dgm:dir/>
          <dgm:resizeHandles val="exact"/>
        </dgm:presLayoutVars>
      </dgm:prSet>
      <dgm:spPr/>
    </dgm:pt>
    <dgm:pt modelId="{EAF73C05-2F7D-4DCB-8FE4-7A4ADAB336A9}" type="pres">
      <dgm:prSet presAssocID="{E29DB308-9436-4F25-9329-4EB6FE12D6E2}" presName="arrow" presStyleLbl="bgShp" presStyleIdx="0" presStyleCnt="1" custLinFactNeighborX="2696" custLinFactNeighborY="23958"/>
      <dgm:spPr/>
    </dgm:pt>
    <dgm:pt modelId="{E66B2E2D-2366-41EB-BF07-BC338565B046}" type="pres">
      <dgm:prSet presAssocID="{E29DB308-9436-4F25-9329-4EB6FE12D6E2}" presName="linearProcess" presStyleCnt="0"/>
      <dgm:spPr/>
    </dgm:pt>
    <dgm:pt modelId="{BF59B35C-6813-4F98-81E8-14D86F75E4C7}" type="pres">
      <dgm:prSet presAssocID="{184AD691-C1F1-4B5D-9C02-E67ED4371FA7}" presName="textNode" presStyleLbl="node1" presStyleIdx="0" presStyleCnt="3">
        <dgm:presLayoutVars>
          <dgm:bulletEnabled val="1"/>
        </dgm:presLayoutVars>
      </dgm:prSet>
      <dgm:spPr/>
    </dgm:pt>
    <dgm:pt modelId="{BAC35EE9-5662-42BB-A2C7-2C87594D71BE}" type="pres">
      <dgm:prSet presAssocID="{87E51D02-9AB3-4507-8F4E-E23D6AF4D6CE}" presName="sibTrans" presStyleCnt="0"/>
      <dgm:spPr/>
    </dgm:pt>
    <dgm:pt modelId="{C1E7CB0D-1960-4B54-BA6B-D70CE07F4CBD}" type="pres">
      <dgm:prSet presAssocID="{D2F9CEBC-6403-4730-93C0-7FE97CB15CB6}" presName="textNode" presStyleLbl="node1" presStyleIdx="1" presStyleCnt="3">
        <dgm:presLayoutVars>
          <dgm:bulletEnabled val="1"/>
        </dgm:presLayoutVars>
      </dgm:prSet>
      <dgm:spPr/>
    </dgm:pt>
    <dgm:pt modelId="{E0824BF2-B5EF-4F96-A9BF-FFD759752531}" type="pres">
      <dgm:prSet presAssocID="{70F27F72-9546-4B78-9B83-772622E1DFE5}" presName="sibTrans" presStyleCnt="0"/>
      <dgm:spPr/>
    </dgm:pt>
    <dgm:pt modelId="{5595D143-38C6-4ECC-937D-D38A7E81076D}" type="pres">
      <dgm:prSet presAssocID="{5DD98202-FF71-4B4D-8A86-D190239817FC}" presName="textNode" presStyleLbl="node1" presStyleIdx="2" presStyleCnt="3">
        <dgm:presLayoutVars>
          <dgm:bulletEnabled val="1"/>
        </dgm:presLayoutVars>
      </dgm:prSet>
      <dgm:spPr/>
    </dgm:pt>
  </dgm:ptLst>
  <dgm:cxnLst>
    <dgm:cxn modelId="{7999810A-9083-454A-AF0A-A873697188F0}" srcId="{E29DB308-9436-4F25-9329-4EB6FE12D6E2}" destId="{184AD691-C1F1-4B5D-9C02-E67ED4371FA7}" srcOrd="0" destOrd="0" parTransId="{FF2735FE-BF3B-476C-AAFE-B6047CB5CE92}" sibTransId="{87E51D02-9AB3-4507-8F4E-E23D6AF4D6CE}"/>
    <dgm:cxn modelId="{1234A145-69F6-4722-AAE7-A987762B16B0}" type="presOf" srcId="{D2F9CEBC-6403-4730-93C0-7FE97CB15CB6}" destId="{C1E7CB0D-1960-4B54-BA6B-D70CE07F4CBD}" srcOrd="0" destOrd="0" presId="urn:microsoft.com/office/officeart/2005/8/layout/hProcess9"/>
    <dgm:cxn modelId="{4A899E73-8F43-43BA-9F9F-162C7BDBEAA5}" srcId="{E29DB308-9436-4F25-9329-4EB6FE12D6E2}" destId="{5DD98202-FF71-4B4D-8A86-D190239817FC}" srcOrd="2" destOrd="0" parTransId="{C73EB5DE-5856-4D7D-8364-38BEE5EF4F90}" sibTransId="{F6D00B26-E0C9-4468-BF5F-CA51F40AE2D3}"/>
    <dgm:cxn modelId="{0ECB3B91-B800-49F4-995C-100E18A5CD51}" type="presOf" srcId="{5DD98202-FF71-4B4D-8A86-D190239817FC}" destId="{5595D143-38C6-4ECC-937D-D38A7E81076D}" srcOrd="0" destOrd="0" presId="urn:microsoft.com/office/officeart/2005/8/layout/hProcess9"/>
    <dgm:cxn modelId="{C9D65D98-4CB9-4C5C-BD79-2AE933CCE0A5}" srcId="{E29DB308-9436-4F25-9329-4EB6FE12D6E2}" destId="{D2F9CEBC-6403-4730-93C0-7FE97CB15CB6}" srcOrd="1" destOrd="0" parTransId="{69D7CEDB-4999-4A6D-9CFE-AD438589A5D8}" sibTransId="{70F27F72-9546-4B78-9B83-772622E1DFE5}"/>
    <dgm:cxn modelId="{23AD79BB-1761-41CE-A7F4-0838D86A2B43}" type="presOf" srcId="{184AD691-C1F1-4B5D-9C02-E67ED4371FA7}" destId="{BF59B35C-6813-4F98-81E8-14D86F75E4C7}" srcOrd="0" destOrd="0" presId="urn:microsoft.com/office/officeart/2005/8/layout/hProcess9"/>
    <dgm:cxn modelId="{6F6FE1FF-417C-42BD-A385-9820EAF2B416}" type="presOf" srcId="{E29DB308-9436-4F25-9329-4EB6FE12D6E2}" destId="{D4641D6D-11A7-45CD-8658-B036C2B81F09}" srcOrd="0" destOrd="0" presId="urn:microsoft.com/office/officeart/2005/8/layout/hProcess9"/>
    <dgm:cxn modelId="{E528D0C9-3CD9-4306-BF41-21DBD04C5E7B}" type="presParOf" srcId="{D4641D6D-11A7-45CD-8658-B036C2B81F09}" destId="{EAF73C05-2F7D-4DCB-8FE4-7A4ADAB336A9}" srcOrd="0" destOrd="0" presId="urn:microsoft.com/office/officeart/2005/8/layout/hProcess9"/>
    <dgm:cxn modelId="{EBEEA0B6-BC22-4E34-B25D-FEF47B47E80D}" type="presParOf" srcId="{D4641D6D-11A7-45CD-8658-B036C2B81F09}" destId="{E66B2E2D-2366-41EB-BF07-BC338565B046}" srcOrd="1" destOrd="0" presId="urn:microsoft.com/office/officeart/2005/8/layout/hProcess9"/>
    <dgm:cxn modelId="{2AF35AC5-9BBE-4AD7-AB1F-1BF1451678C5}" type="presParOf" srcId="{E66B2E2D-2366-41EB-BF07-BC338565B046}" destId="{BF59B35C-6813-4F98-81E8-14D86F75E4C7}" srcOrd="0" destOrd="0" presId="urn:microsoft.com/office/officeart/2005/8/layout/hProcess9"/>
    <dgm:cxn modelId="{1FE43920-DF08-460C-B3ED-AA6FCB5F3632}" type="presParOf" srcId="{E66B2E2D-2366-41EB-BF07-BC338565B046}" destId="{BAC35EE9-5662-42BB-A2C7-2C87594D71BE}" srcOrd="1" destOrd="0" presId="urn:microsoft.com/office/officeart/2005/8/layout/hProcess9"/>
    <dgm:cxn modelId="{D14FB068-5255-4B86-873C-03C2A0971298}" type="presParOf" srcId="{E66B2E2D-2366-41EB-BF07-BC338565B046}" destId="{C1E7CB0D-1960-4B54-BA6B-D70CE07F4CBD}" srcOrd="2" destOrd="0" presId="urn:microsoft.com/office/officeart/2005/8/layout/hProcess9"/>
    <dgm:cxn modelId="{94DFCF18-4DA7-416A-A89B-4F7A723216D6}" type="presParOf" srcId="{E66B2E2D-2366-41EB-BF07-BC338565B046}" destId="{E0824BF2-B5EF-4F96-A9BF-FFD759752531}" srcOrd="3" destOrd="0" presId="urn:microsoft.com/office/officeart/2005/8/layout/hProcess9"/>
    <dgm:cxn modelId="{AF0A8BA4-2233-4274-8A07-1F819658A6FC}" type="presParOf" srcId="{E66B2E2D-2366-41EB-BF07-BC338565B046}" destId="{5595D143-38C6-4ECC-937D-D38A7E81076D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E29DB308-9436-4F25-9329-4EB6FE12D6E2}" type="doc">
      <dgm:prSet loTypeId="urn:microsoft.com/office/officeart/2005/8/layout/hProcess9" loCatId="process" qsTypeId="urn:microsoft.com/office/officeart/2005/8/quickstyle/simple1" qsCatId="simple" csTypeId="urn:microsoft.com/office/officeart/2005/8/colors/accent1_2" csCatId="accent1" phldr="1"/>
      <dgm:spPr/>
    </dgm:pt>
    <dgm:pt modelId="{184AD691-C1F1-4B5D-9C02-E67ED4371FA7}">
      <dgm:prSet phldrT="[Text]"/>
      <dgm:spPr/>
      <dgm:t>
        <a:bodyPr/>
        <a:lstStyle/>
        <a:p>
          <a:r>
            <a:rPr lang="en-US"/>
            <a:t>Count # of Doors/Case Frames*</a:t>
          </a:r>
        </a:p>
      </dgm:t>
    </dgm:pt>
    <dgm:pt modelId="{FF2735FE-BF3B-476C-AAFE-B6047CB5CE92}" type="parTrans" cxnId="{7999810A-9083-454A-AF0A-A873697188F0}">
      <dgm:prSet/>
      <dgm:spPr/>
      <dgm:t>
        <a:bodyPr/>
        <a:lstStyle/>
        <a:p>
          <a:endParaRPr lang="en-US"/>
        </a:p>
      </dgm:t>
    </dgm:pt>
    <dgm:pt modelId="{87E51D02-9AB3-4507-8F4E-E23D6AF4D6CE}" type="sibTrans" cxnId="{7999810A-9083-454A-AF0A-A873697188F0}">
      <dgm:prSet/>
      <dgm:spPr/>
      <dgm:t>
        <a:bodyPr/>
        <a:lstStyle/>
        <a:p>
          <a:endParaRPr lang="en-US"/>
        </a:p>
      </dgm:t>
    </dgm:pt>
    <dgm:pt modelId="{D2F9CEBC-6403-4730-93C0-7FE97CB15CB6}">
      <dgm:prSet phldrT="[Text]"/>
      <dgm:spPr/>
      <dgm:t>
        <a:bodyPr/>
        <a:lstStyle/>
        <a:p>
          <a:r>
            <a:rPr lang="en-US"/>
            <a:t>Input number of case frame types in column B</a:t>
          </a:r>
        </a:p>
      </dgm:t>
    </dgm:pt>
    <dgm:pt modelId="{69D7CEDB-4999-4A6D-9CFE-AD438589A5D8}" type="parTrans" cxnId="{C9D65D98-4CB9-4C5C-BD79-2AE933CCE0A5}">
      <dgm:prSet/>
      <dgm:spPr/>
      <dgm:t>
        <a:bodyPr/>
        <a:lstStyle/>
        <a:p>
          <a:endParaRPr lang="en-US"/>
        </a:p>
      </dgm:t>
    </dgm:pt>
    <dgm:pt modelId="{70F27F72-9546-4B78-9B83-772622E1DFE5}" type="sibTrans" cxnId="{C9D65D98-4CB9-4C5C-BD79-2AE933CCE0A5}">
      <dgm:prSet/>
      <dgm:spPr/>
      <dgm:t>
        <a:bodyPr/>
        <a:lstStyle/>
        <a:p>
          <a:endParaRPr lang="en-US"/>
        </a:p>
      </dgm:t>
    </dgm:pt>
    <dgm:pt modelId="{5DD98202-FF71-4B4D-8A86-D190239817FC}">
      <dgm:prSet/>
      <dgm:spPr/>
      <dgm:t>
        <a:bodyPr/>
        <a:lstStyle/>
        <a:p>
          <a:r>
            <a:rPr lang="en-US"/>
            <a:t>You now have a complete BOM</a:t>
          </a:r>
        </a:p>
      </dgm:t>
    </dgm:pt>
    <dgm:pt modelId="{C73EB5DE-5856-4D7D-8364-38BEE5EF4F90}" type="parTrans" cxnId="{4A899E73-8F43-43BA-9F9F-162C7BDBEAA5}">
      <dgm:prSet/>
      <dgm:spPr/>
      <dgm:t>
        <a:bodyPr/>
        <a:lstStyle/>
        <a:p>
          <a:endParaRPr lang="en-US"/>
        </a:p>
      </dgm:t>
    </dgm:pt>
    <dgm:pt modelId="{F6D00B26-E0C9-4468-BF5F-CA51F40AE2D3}" type="sibTrans" cxnId="{4A899E73-8F43-43BA-9F9F-162C7BDBEAA5}">
      <dgm:prSet/>
      <dgm:spPr/>
      <dgm:t>
        <a:bodyPr/>
        <a:lstStyle/>
        <a:p>
          <a:endParaRPr lang="en-US"/>
        </a:p>
      </dgm:t>
    </dgm:pt>
    <dgm:pt modelId="{D4641D6D-11A7-45CD-8658-B036C2B81F09}" type="pres">
      <dgm:prSet presAssocID="{E29DB308-9436-4F25-9329-4EB6FE12D6E2}" presName="CompostProcess" presStyleCnt="0">
        <dgm:presLayoutVars>
          <dgm:dir/>
          <dgm:resizeHandles val="exact"/>
        </dgm:presLayoutVars>
      </dgm:prSet>
      <dgm:spPr/>
    </dgm:pt>
    <dgm:pt modelId="{EAF73C05-2F7D-4DCB-8FE4-7A4ADAB336A9}" type="pres">
      <dgm:prSet presAssocID="{E29DB308-9436-4F25-9329-4EB6FE12D6E2}" presName="arrow" presStyleLbl="bgShp" presStyleIdx="0" presStyleCnt="1" custLinFactNeighborX="2696" custLinFactNeighborY="23958"/>
      <dgm:spPr/>
    </dgm:pt>
    <dgm:pt modelId="{E66B2E2D-2366-41EB-BF07-BC338565B046}" type="pres">
      <dgm:prSet presAssocID="{E29DB308-9436-4F25-9329-4EB6FE12D6E2}" presName="linearProcess" presStyleCnt="0"/>
      <dgm:spPr/>
    </dgm:pt>
    <dgm:pt modelId="{BF59B35C-6813-4F98-81E8-14D86F75E4C7}" type="pres">
      <dgm:prSet presAssocID="{184AD691-C1F1-4B5D-9C02-E67ED4371FA7}" presName="textNode" presStyleLbl="node1" presStyleIdx="0" presStyleCnt="3">
        <dgm:presLayoutVars>
          <dgm:bulletEnabled val="1"/>
        </dgm:presLayoutVars>
      </dgm:prSet>
      <dgm:spPr/>
    </dgm:pt>
    <dgm:pt modelId="{BAC35EE9-5662-42BB-A2C7-2C87594D71BE}" type="pres">
      <dgm:prSet presAssocID="{87E51D02-9AB3-4507-8F4E-E23D6AF4D6CE}" presName="sibTrans" presStyleCnt="0"/>
      <dgm:spPr/>
    </dgm:pt>
    <dgm:pt modelId="{C1E7CB0D-1960-4B54-BA6B-D70CE07F4CBD}" type="pres">
      <dgm:prSet presAssocID="{D2F9CEBC-6403-4730-93C0-7FE97CB15CB6}" presName="textNode" presStyleLbl="node1" presStyleIdx="1" presStyleCnt="3">
        <dgm:presLayoutVars>
          <dgm:bulletEnabled val="1"/>
        </dgm:presLayoutVars>
      </dgm:prSet>
      <dgm:spPr/>
    </dgm:pt>
    <dgm:pt modelId="{E0824BF2-B5EF-4F96-A9BF-FFD759752531}" type="pres">
      <dgm:prSet presAssocID="{70F27F72-9546-4B78-9B83-772622E1DFE5}" presName="sibTrans" presStyleCnt="0"/>
      <dgm:spPr/>
    </dgm:pt>
    <dgm:pt modelId="{5595D143-38C6-4ECC-937D-D38A7E81076D}" type="pres">
      <dgm:prSet presAssocID="{5DD98202-FF71-4B4D-8A86-D190239817FC}" presName="textNode" presStyleLbl="node1" presStyleIdx="2" presStyleCnt="3">
        <dgm:presLayoutVars>
          <dgm:bulletEnabled val="1"/>
        </dgm:presLayoutVars>
      </dgm:prSet>
      <dgm:spPr/>
    </dgm:pt>
  </dgm:ptLst>
  <dgm:cxnLst>
    <dgm:cxn modelId="{7999810A-9083-454A-AF0A-A873697188F0}" srcId="{E29DB308-9436-4F25-9329-4EB6FE12D6E2}" destId="{184AD691-C1F1-4B5D-9C02-E67ED4371FA7}" srcOrd="0" destOrd="0" parTransId="{FF2735FE-BF3B-476C-AAFE-B6047CB5CE92}" sibTransId="{87E51D02-9AB3-4507-8F4E-E23D6AF4D6CE}"/>
    <dgm:cxn modelId="{1234A145-69F6-4722-AAE7-A987762B16B0}" type="presOf" srcId="{D2F9CEBC-6403-4730-93C0-7FE97CB15CB6}" destId="{C1E7CB0D-1960-4B54-BA6B-D70CE07F4CBD}" srcOrd="0" destOrd="0" presId="urn:microsoft.com/office/officeart/2005/8/layout/hProcess9"/>
    <dgm:cxn modelId="{4A899E73-8F43-43BA-9F9F-162C7BDBEAA5}" srcId="{E29DB308-9436-4F25-9329-4EB6FE12D6E2}" destId="{5DD98202-FF71-4B4D-8A86-D190239817FC}" srcOrd="2" destOrd="0" parTransId="{C73EB5DE-5856-4D7D-8364-38BEE5EF4F90}" sibTransId="{F6D00B26-E0C9-4468-BF5F-CA51F40AE2D3}"/>
    <dgm:cxn modelId="{0ECB3B91-B800-49F4-995C-100E18A5CD51}" type="presOf" srcId="{5DD98202-FF71-4B4D-8A86-D190239817FC}" destId="{5595D143-38C6-4ECC-937D-D38A7E81076D}" srcOrd="0" destOrd="0" presId="urn:microsoft.com/office/officeart/2005/8/layout/hProcess9"/>
    <dgm:cxn modelId="{C9D65D98-4CB9-4C5C-BD79-2AE933CCE0A5}" srcId="{E29DB308-9436-4F25-9329-4EB6FE12D6E2}" destId="{D2F9CEBC-6403-4730-93C0-7FE97CB15CB6}" srcOrd="1" destOrd="0" parTransId="{69D7CEDB-4999-4A6D-9CFE-AD438589A5D8}" sibTransId="{70F27F72-9546-4B78-9B83-772622E1DFE5}"/>
    <dgm:cxn modelId="{23AD79BB-1761-41CE-A7F4-0838D86A2B43}" type="presOf" srcId="{184AD691-C1F1-4B5D-9C02-E67ED4371FA7}" destId="{BF59B35C-6813-4F98-81E8-14D86F75E4C7}" srcOrd="0" destOrd="0" presId="urn:microsoft.com/office/officeart/2005/8/layout/hProcess9"/>
    <dgm:cxn modelId="{6F6FE1FF-417C-42BD-A385-9820EAF2B416}" type="presOf" srcId="{E29DB308-9436-4F25-9329-4EB6FE12D6E2}" destId="{D4641D6D-11A7-45CD-8658-B036C2B81F09}" srcOrd="0" destOrd="0" presId="urn:microsoft.com/office/officeart/2005/8/layout/hProcess9"/>
    <dgm:cxn modelId="{E528D0C9-3CD9-4306-BF41-21DBD04C5E7B}" type="presParOf" srcId="{D4641D6D-11A7-45CD-8658-B036C2B81F09}" destId="{EAF73C05-2F7D-4DCB-8FE4-7A4ADAB336A9}" srcOrd="0" destOrd="0" presId="urn:microsoft.com/office/officeart/2005/8/layout/hProcess9"/>
    <dgm:cxn modelId="{EBEEA0B6-BC22-4E34-B25D-FEF47B47E80D}" type="presParOf" srcId="{D4641D6D-11A7-45CD-8658-B036C2B81F09}" destId="{E66B2E2D-2366-41EB-BF07-BC338565B046}" srcOrd="1" destOrd="0" presId="urn:microsoft.com/office/officeart/2005/8/layout/hProcess9"/>
    <dgm:cxn modelId="{2AF35AC5-9BBE-4AD7-AB1F-1BF1451678C5}" type="presParOf" srcId="{E66B2E2D-2366-41EB-BF07-BC338565B046}" destId="{BF59B35C-6813-4F98-81E8-14D86F75E4C7}" srcOrd="0" destOrd="0" presId="urn:microsoft.com/office/officeart/2005/8/layout/hProcess9"/>
    <dgm:cxn modelId="{1FE43920-DF08-460C-B3ED-AA6FCB5F3632}" type="presParOf" srcId="{E66B2E2D-2366-41EB-BF07-BC338565B046}" destId="{BAC35EE9-5662-42BB-A2C7-2C87594D71BE}" srcOrd="1" destOrd="0" presId="urn:microsoft.com/office/officeart/2005/8/layout/hProcess9"/>
    <dgm:cxn modelId="{D14FB068-5255-4B86-873C-03C2A0971298}" type="presParOf" srcId="{E66B2E2D-2366-41EB-BF07-BC338565B046}" destId="{C1E7CB0D-1960-4B54-BA6B-D70CE07F4CBD}" srcOrd="2" destOrd="0" presId="urn:microsoft.com/office/officeart/2005/8/layout/hProcess9"/>
    <dgm:cxn modelId="{94DFCF18-4DA7-416A-A89B-4F7A723216D6}" type="presParOf" srcId="{E66B2E2D-2366-41EB-BF07-BC338565B046}" destId="{E0824BF2-B5EF-4F96-A9BF-FFD759752531}" srcOrd="3" destOrd="0" presId="urn:microsoft.com/office/officeart/2005/8/layout/hProcess9"/>
    <dgm:cxn modelId="{AF0A8BA4-2233-4274-8A07-1F819658A6FC}" type="presParOf" srcId="{E66B2E2D-2366-41EB-BF07-BC338565B046}" destId="{5595D143-38C6-4ECC-937D-D38A7E81076D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E29DB308-9436-4F25-9329-4EB6FE12D6E2}" type="doc">
      <dgm:prSet loTypeId="urn:microsoft.com/office/officeart/2005/8/layout/hProcess9" loCatId="process" qsTypeId="urn:microsoft.com/office/officeart/2005/8/quickstyle/simple1" qsCatId="simple" csTypeId="urn:microsoft.com/office/officeart/2005/8/colors/accent1_2" csCatId="accent1" phldr="1"/>
      <dgm:spPr/>
    </dgm:pt>
    <dgm:pt modelId="{184AD691-C1F1-4B5D-9C02-E67ED4371FA7}">
      <dgm:prSet phldrT="[Text]"/>
      <dgm:spPr/>
      <dgm:t>
        <a:bodyPr/>
        <a:lstStyle/>
        <a:p>
          <a:r>
            <a:rPr lang="en-US"/>
            <a:t>Count # of Doors/Case Frames*</a:t>
          </a:r>
        </a:p>
      </dgm:t>
    </dgm:pt>
    <dgm:pt modelId="{FF2735FE-BF3B-476C-AAFE-B6047CB5CE92}" type="parTrans" cxnId="{7999810A-9083-454A-AF0A-A873697188F0}">
      <dgm:prSet/>
      <dgm:spPr/>
      <dgm:t>
        <a:bodyPr/>
        <a:lstStyle/>
        <a:p>
          <a:endParaRPr lang="en-US"/>
        </a:p>
      </dgm:t>
    </dgm:pt>
    <dgm:pt modelId="{87E51D02-9AB3-4507-8F4E-E23D6AF4D6CE}" type="sibTrans" cxnId="{7999810A-9083-454A-AF0A-A873697188F0}">
      <dgm:prSet/>
      <dgm:spPr/>
      <dgm:t>
        <a:bodyPr/>
        <a:lstStyle/>
        <a:p>
          <a:endParaRPr lang="en-US"/>
        </a:p>
      </dgm:t>
    </dgm:pt>
    <dgm:pt modelId="{D2F9CEBC-6403-4730-93C0-7FE97CB15CB6}">
      <dgm:prSet phldrT="[Text]"/>
      <dgm:spPr/>
      <dgm:t>
        <a:bodyPr/>
        <a:lstStyle/>
        <a:p>
          <a:r>
            <a:rPr lang="en-US"/>
            <a:t>Input number of case frame types in column B</a:t>
          </a:r>
        </a:p>
      </dgm:t>
    </dgm:pt>
    <dgm:pt modelId="{69D7CEDB-4999-4A6D-9CFE-AD438589A5D8}" type="parTrans" cxnId="{C9D65D98-4CB9-4C5C-BD79-2AE933CCE0A5}">
      <dgm:prSet/>
      <dgm:spPr/>
      <dgm:t>
        <a:bodyPr/>
        <a:lstStyle/>
        <a:p>
          <a:endParaRPr lang="en-US"/>
        </a:p>
      </dgm:t>
    </dgm:pt>
    <dgm:pt modelId="{70F27F72-9546-4B78-9B83-772622E1DFE5}" type="sibTrans" cxnId="{C9D65D98-4CB9-4C5C-BD79-2AE933CCE0A5}">
      <dgm:prSet/>
      <dgm:spPr/>
      <dgm:t>
        <a:bodyPr/>
        <a:lstStyle/>
        <a:p>
          <a:endParaRPr lang="en-US"/>
        </a:p>
      </dgm:t>
    </dgm:pt>
    <dgm:pt modelId="{5DD98202-FF71-4B4D-8A86-D190239817FC}">
      <dgm:prSet/>
      <dgm:spPr/>
      <dgm:t>
        <a:bodyPr/>
        <a:lstStyle/>
        <a:p>
          <a:r>
            <a:rPr lang="en-US"/>
            <a:t>You now have a complete BOM</a:t>
          </a:r>
        </a:p>
      </dgm:t>
    </dgm:pt>
    <dgm:pt modelId="{C73EB5DE-5856-4D7D-8364-38BEE5EF4F90}" type="parTrans" cxnId="{4A899E73-8F43-43BA-9F9F-162C7BDBEAA5}">
      <dgm:prSet/>
      <dgm:spPr/>
      <dgm:t>
        <a:bodyPr/>
        <a:lstStyle/>
        <a:p>
          <a:endParaRPr lang="en-US"/>
        </a:p>
      </dgm:t>
    </dgm:pt>
    <dgm:pt modelId="{F6D00B26-E0C9-4468-BF5F-CA51F40AE2D3}" type="sibTrans" cxnId="{4A899E73-8F43-43BA-9F9F-162C7BDBEAA5}">
      <dgm:prSet/>
      <dgm:spPr/>
      <dgm:t>
        <a:bodyPr/>
        <a:lstStyle/>
        <a:p>
          <a:endParaRPr lang="en-US"/>
        </a:p>
      </dgm:t>
    </dgm:pt>
    <dgm:pt modelId="{D4641D6D-11A7-45CD-8658-B036C2B81F09}" type="pres">
      <dgm:prSet presAssocID="{E29DB308-9436-4F25-9329-4EB6FE12D6E2}" presName="CompostProcess" presStyleCnt="0">
        <dgm:presLayoutVars>
          <dgm:dir/>
          <dgm:resizeHandles val="exact"/>
        </dgm:presLayoutVars>
      </dgm:prSet>
      <dgm:spPr/>
    </dgm:pt>
    <dgm:pt modelId="{EAF73C05-2F7D-4DCB-8FE4-7A4ADAB336A9}" type="pres">
      <dgm:prSet presAssocID="{E29DB308-9436-4F25-9329-4EB6FE12D6E2}" presName="arrow" presStyleLbl="bgShp" presStyleIdx="0" presStyleCnt="1" custLinFactNeighborX="2696" custLinFactNeighborY="23958"/>
      <dgm:spPr/>
    </dgm:pt>
    <dgm:pt modelId="{E66B2E2D-2366-41EB-BF07-BC338565B046}" type="pres">
      <dgm:prSet presAssocID="{E29DB308-9436-4F25-9329-4EB6FE12D6E2}" presName="linearProcess" presStyleCnt="0"/>
      <dgm:spPr/>
    </dgm:pt>
    <dgm:pt modelId="{BF59B35C-6813-4F98-81E8-14D86F75E4C7}" type="pres">
      <dgm:prSet presAssocID="{184AD691-C1F1-4B5D-9C02-E67ED4371FA7}" presName="textNode" presStyleLbl="node1" presStyleIdx="0" presStyleCnt="3">
        <dgm:presLayoutVars>
          <dgm:bulletEnabled val="1"/>
        </dgm:presLayoutVars>
      </dgm:prSet>
      <dgm:spPr/>
    </dgm:pt>
    <dgm:pt modelId="{BAC35EE9-5662-42BB-A2C7-2C87594D71BE}" type="pres">
      <dgm:prSet presAssocID="{87E51D02-9AB3-4507-8F4E-E23D6AF4D6CE}" presName="sibTrans" presStyleCnt="0"/>
      <dgm:spPr/>
    </dgm:pt>
    <dgm:pt modelId="{C1E7CB0D-1960-4B54-BA6B-D70CE07F4CBD}" type="pres">
      <dgm:prSet presAssocID="{D2F9CEBC-6403-4730-93C0-7FE97CB15CB6}" presName="textNode" presStyleLbl="node1" presStyleIdx="1" presStyleCnt="3">
        <dgm:presLayoutVars>
          <dgm:bulletEnabled val="1"/>
        </dgm:presLayoutVars>
      </dgm:prSet>
      <dgm:spPr/>
    </dgm:pt>
    <dgm:pt modelId="{E0824BF2-B5EF-4F96-A9BF-FFD759752531}" type="pres">
      <dgm:prSet presAssocID="{70F27F72-9546-4B78-9B83-772622E1DFE5}" presName="sibTrans" presStyleCnt="0"/>
      <dgm:spPr/>
    </dgm:pt>
    <dgm:pt modelId="{5595D143-38C6-4ECC-937D-D38A7E81076D}" type="pres">
      <dgm:prSet presAssocID="{5DD98202-FF71-4B4D-8A86-D190239817FC}" presName="textNode" presStyleLbl="node1" presStyleIdx="2" presStyleCnt="3">
        <dgm:presLayoutVars>
          <dgm:bulletEnabled val="1"/>
        </dgm:presLayoutVars>
      </dgm:prSet>
      <dgm:spPr/>
    </dgm:pt>
  </dgm:ptLst>
  <dgm:cxnLst>
    <dgm:cxn modelId="{7999810A-9083-454A-AF0A-A873697188F0}" srcId="{E29DB308-9436-4F25-9329-4EB6FE12D6E2}" destId="{184AD691-C1F1-4B5D-9C02-E67ED4371FA7}" srcOrd="0" destOrd="0" parTransId="{FF2735FE-BF3B-476C-AAFE-B6047CB5CE92}" sibTransId="{87E51D02-9AB3-4507-8F4E-E23D6AF4D6CE}"/>
    <dgm:cxn modelId="{1234A145-69F6-4722-AAE7-A987762B16B0}" type="presOf" srcId="{D2F9CEBC-6403-4730-93C0-7FE97CB15CB6}" destId="{C1E7CB0D-1960-4B54-BA6B-D70CE07F4CBD}" srcOrd="0" destOrd="0" presId="urn:microsoft.com/office/officeart/2005/8/layout/hProcess9"/>
    <dgm:cxn modelId="{4A899E73-8F43-43BA-9F9F-162C7BDBEAA5}" srcId="{E29DB308-9436-4F25-9329-4EB6FE12D6E2}" destId="{5DD98202-FF71-4B4D-8A86-D190239817FC}" srcOrd="2" destOrd="0" parTransId="{C73EB5DE-5856-4D7D-8364-38BEE5EF4F90}" sibTransId="{F6D00B26-E0C9-4468-BF5F-CA51F40AE2D3}"/>
    <dgm:cxn modelId="{0ECB3B91-B800-49F4-995C-100E18A5CD51}" type="presOf" srcId="{5DD98202-FF71-4B4D-8A86-D190239817FC}" destId="{5595D143-38C6-4ECC-937D-D38A7E81076D}" srcOrd="0" destOrd="0" presId="urn:microsoft.com/office/officeart/2005/8/layout/hProcess9"/>
    <dgm:cxn modelId="{C9D65D98-4CB9-4C5C-BD79-2AE933CCE0A5}" srcId="{E29DB308-9436-4F25-9329-4EB6FE12D6E2}" destId="{D2F9CEBC-6403-4730-93C0-7FE97CB15CB6}" srcOrd="1" destOrd="0" parTransId="{69D7CEDB-4999-4A6D-9CFE-AD438589A5D8}" sibTransId="{70F27F72-9546-4B78-9B83-772622E1DFE5}"/>
    <dgm:cxn modelId="{23AD79BB-1761-41CE-A7F4-0838D86A2B43}" type="presOf" srcId="{184AD691-C1F1-4B5D-9C02-E67ED4371FA7}" destId="{BF59B35C-6813-4F98-81E8-14D86F75E4C7}" srcOrd="0" destOrd="0" presId="urn:microsoft.com/office/officeart/2005/8/layout/hProcess9"/>
    <dgm:cxn modelId="{6F6FE1FF-417C-42BD-A385-9820EAF2B416}" type="presOf" srcId="{E29DB308-9436-4F25-9329-4EB6FE12D6E2}" destId="{D4641D6D-11A7-45CD-8658-B036C2B81F09}" srcOrd="0" destOrd="0" presId="urn:microsoft.com/office/officeart/2005/8/layout/hProcess9"/>
    <dgm:cxn modelId="{E528D0C9-3CD9-4306-BF41-21DBD04C5E7B}" type="presParOf" srcId="{D4641D6D-11A7-45CD-8658-B036C2B81F09}" destId="{EAF73C05-2F7D-4DCB-8FE4-7A4ADAB336A9}" srcOrd="0" destOrd="0" presId="urn:microsoft.com/office/officeart/2005/8/layout/hProcess9"/>
    <dgm:cxn modelId="{EBEEA0B6-BC22-4E34-B25D-FEF47B47E80D}" type="presParOf" srcId="{D4641D6D-11A7-45CD-8658-B036C2B81F09}" destId="{E66B2E2D-2366-41EB-BF07-BC338565B046}" srcOrd="1" destOrd="0" presId="urn:microsoft.com/office/officeart/2005/8/layout/hProcess9"/>
    <dgm:cxn modelId="{2AF35AC5-9BBE-4AD7-AB1F-1BF1451678C5}" type="presParOf" srcId="{E66B2E2D-2366-41EB-BF07-BC338565B046}" destId="{BF59B35C-6813-4F98-81E8-14D86F75E4C7}" srcOrd="0" destOrd="0" presId="urn:microsoft.com/office/officeart/2005/8/layout/hProcess9"/>
    <dgm:cxn modelId="{1FE43920-DF08-460C-B3ED-AA6FCB5F3632}" type="presParOf" srcId="{E66B2E2D-2366-41EB-BF07-BC338565B046}" destId="{BAC35EE9-5662-42BB-A2C7-2C87594D71BE}" srcOrd="1" destOrd="0" presId="urn:microsoft.com/office/officeart/2005/8/layout/hProcess9"/>
    <dgm:cxn modelId="{D14FB068-5255-4B86-873C-03C2A0971298}" type="presParOf" srcId="{E66B2E2D-2366-41EB-BF07-BC338565B046}" destId="{C1E7CB0D-1960-4B54-BA6B-D70CE07F4CBD}" srcOrd="2" destOrd="0" presId="urn:microsoft.com/office/officeart/2005/8/layout/hProcess9"/>
    <dgm:cxn modelId="{94DFCF18-4DA7-416A-A89B-4F7A723216D6}" type="presParOf" srcId="{E66B2E2D-2366-41EB-BF07-BC338565B046}" destId="{E0824BF2-B5EF-4F96-A9BF-FFD759752531}" srcOrd="3" destOrd="0" presId="urn:microsoft.com/office/officeart/2005/8/layout/hProcess9"/>
    <dgm:cxn modelId="{AF0A8BA4-2233-4274-8A07-1F819658A6FC}" type="presParOf" srcId="{E66B2E2D-2366-41EB-BF07-BC338565B046}" destId="{5595D143-38C6-4ECC-937D-D38A7E81076D}" srcOrd="4" destOrd="0" presId="urn:microsoft.com/office/officeart/2005/8/layout/hProcess9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F73C05-2F7D-4DCB-8FE4-7A4ADAB336A9}">
      <dsp:nvSpPr>
        <dsp:cNvPr id="0" name=""/>
        <dsp:cNvSpPr/>
      </dsp:nvSpPr>
      <dsp:spPr>
        <a:xfrm>
          <a:off x="466857" y="0"/>
          <a:ext cx="4052751" cy="3463018"/>
        </a:xfrm>
        <a:prstGeom prst="rightArrow">
          <a:avLst/>
        </a:prstGeom>
        <a:solidFill>
          <a:schemeClr val="accent1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F59B35C-6813-4F98-81E8-14D86F75E4C7}">
      <dsp:nvSpPr>
        <dsp:cNvPr id="0" name=""/>
        <dsp:cNvSpPr/>
      </dsp:nvSpPr>
      <dsp:spPr>
        <a:xfrm>
          <a:off x="5121" y="1038905"/>
          <a:ext cx="1534681" cy="1385207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Count # of Doors/Case Frames*</a:t>
          </a:r>
        </a:p>
      </dsp:txBody>
      <dsp:txXfrm>
        <a:off x="72741" y="1106525"/>
        <a:ext cx="1399441" cy="1249967"/>
      </dsp:txXfrm>
    </dsp:sp>
    <dsp:sp modelId="{C1E7CB0D-1960-4B54-BA6B-D70CE07F4CBD}">
      <dsp:nvSpPr>
        <dsp:cNvPr id="0" name=""/>
        <dsp:cNvSpPr/>
      </dsp:nvSpPr>
      <dsp:spPr>
        <a:xfrm>
          <a:off x="1616630" y="1038905"/>
          <a:ext cx="1534681" cy="1385207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Input number of case frame types in column B</a:t>
          </a:r>
        </a:p>
      </dsp:txBody>
      <dsp:txXfrm>
        <a:off x="1684250" y="1106525"/>
        <a:ext cx="1399441" cy="1249967"/>
      </dsp:txXfrm>
    </dsp:sp>
    <dsp:sp modelId="{5595D143-38C6-4ECC-937D-D38A7E81076D}">
      <dsp:nvSpPr>
        <dsp:cNvPr id="0" name=""/>
        <dsp:cNvSpPr/>
      </dsp:nvSpPr>
      <dsp:spPr>
        <a:xfrm>
          <a:off x="3228139" y="1038905"/>
          <a:ext cx="1534681" cy="1385207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You now have a complete BOM</a:t>
          </a:r>
        </a:p>
      </dsp:txBody>
      <dsp:txXfrm>
        <a:off x="3295759" y="1106525"/>
        <a:ext cx="1399441" cy="1249967"/>
      </dsp:txXfrm>
    </dsp:sp>
  </dsp:spTree>
</dsp:drawing>
</file>

<file path=xl/diagrams/drawing2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F73C05-2F7D-4DCB-8FE4-7A4ADAB336A9}">
      <dsp:nvSpPr>
        <dsp:cNvPr id="0" name=""/>
        <dsp:cNvSpPr/>
      </dsp:nvSpPr>
      <dsp:spPr>
        <a:xfrm>
          <a:off x="466857" y="0"/>
          <a:ext cx="4052750" cy="3414033"/>
        </a:xfrm>
        <a:prstGeom prst="rightArrow">
          <a:avLst/>
        </a:prstGeom>
        <a:solidFill>
          <a:schemeClr val="accent1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F59B35C-6813-4F98-81E8-14D86F75E4C7}">
      <dsp:nvSpPr>
        <dsp:cNvPr id="0" name=""/>
        <dsp:cNvSpPr/>
      </dsp:nvSpPr>
      <dsp:spPr>
        <a:xfrm>
          <a:off x="5121" y="1024209"/>
          <a:ext cx="1534681" cy="1365613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Count # of Doors/Case Frames*</a:t>
          </a:r>
        </a:p>
      </dsp:txBody>
      <dsp:txXfrm>
        <a:off x="71785" y="1090873"/>
        <a:ext cx="1401353" cy="1232285"/>
      </dsp:txXfrm>
    </dsp:sp>
    <dsp:sp modelId="{C1E7CB0D-1960-4B54-BA6B-D70CE07F4CBD}">
      <dsp:nvSpPr>
        <dsp:cNvPr id="0" name=""/>
        <dsp:cNvSpPr/>
      </dsp:nvSpPr>
      <dsp:spPr>
        <a:xfrm>
          <a:off x="1616630" y="1024209"/>
          <a:ext cx="1534681" cy="1365613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Input number of case frame types in column B</a:t>
          </a:r>
        </a:p>
      </dsp:txBody>
      <dsp:txXfrm>
        <a:off x="1683294" y="1090873"/>
        <a:ext cx="1401353" cy="1232285"/>
      </dsp:txXfrm>
    </dsp:sp>
    <dsp:sp modelId="{5595D143-38C6-4ECC-937D-D38A7E81076D}">
      <dsp:nvSpPr>
        <dsp:cNvPr id="0" name=""/>
        <dsp:cNvSpPr/>
      </dsp:nvSpPr>
      <dsp:spPr>
        <a:xfrm>
          <a:off x="3228138" y="1024209"/>
          <a:ext cx="1534681" cy="1365613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You now have a complete BOM</a:t>
          </a:r>
        </a:p>
      </dsp:txBody>
      <dsp:txXfrm>
        <a:off x="3294802" y="1090873"/>
        <a:ext cx="1401353" cy="1232285"/>
      </dsp:txXfrm>
    </dsp:sp>
  </dsp:spTree>
</dsp:drawing>
</file>

<file path=xl/diagrams/drawing3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F73C05-2F7D-4DCB-8FE4-7A4ADAB336A9}">
      <dsp:nvSpPr>
        <dsp:cNvPr id="0" name=""/>
        <dsp:cNvSpPr/>
      </dsp:nvSpPr>
      <dsp:spPr>
        <a:xfrm>
          <a:off x="467568" y="0"/>
          <a:ext cx="4058920" cy="3449411"/>
        </a:xfrm>
        <a:prstGeom prst="rightArrow">
          <a:avLst/>
        </a:prstGeom>
        <a:solidFill>
          <a:schemeClr val="accent1">
            <a:tint val="4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BF59B35C-6813-4F98-81E8-14D86F75E4C7}">
      <dsp:nvSpPr>
        <dsp:cNvPr id="0" name=""/>
        <dsp:cNvSpPr/>
      </dsp:nvSpPr>
      <dsp:spPr>
        <a:xfrm>
          <a:off x="5129" y="1034823"/>
          <a:ext cx="1537017" cy="1379764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Count # of Doors/Case Frames*</a:t>
          </a:r>
        </a:p>
      </dsp:txBody>
      <dsp:txXfrm>
        <a:off x="72484" y="1102178"/>
        <a:ext cx="1402307" cy="1245054"/>
      </dsp:txXfrm>
    </dsp:sp>
    <dsp:sp modelId="{C1E7CB0D-1960-4B54-BA6B-D70CE07F4CBD}">
      <dsp:nvSpPr>
        <dsp:cNvPr id="0" name=""/>
        <dsp:cNvSpPr/>
      </dsp:nvSpPr>
      <dsp:spPr>
        <a:xfrm>
          <a:off x="1619091" y="1034823"/>
          <a:ext cx="1537017" cy="1379764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Input number of case frame types in column B</a:t>
          </a:r>
        </a:p>
      </dsp:txBody>
      <dsp:txXfrm>
        <a:off x="1686446" y="1102178"/>
        <a:ext cx="1402307" cy="1245054"/>
      </dsp:txXfrm>
    </dsp:sp>
    <dsp:sp modelId="{5595D143-38C6-4ECC-937D-D38A7E81076D}">
      <dsp:nvSpPr>
        <dsp:cNvPr id="0" name=""/>
        <dsp:cNvSpPr/>
      </dsp:nvSpPr>
      <dsp:spPr>
        <a:xfrm>
          <a:off x="3233052" y="1034823"/>
          <a:ext cx="1537017" cy="1379764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64770" rIns="64770" bIns="6477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700" kern="1200"/>
            <a:t>You now have a complete BOM</a:t>
          </a:r>
        </a:p>
      </dsp:txBody>
      <dsp:txXfrm>
        <a:off x="3300407" y="1102178"/>
        <a:ext cx="1402307" cy="124505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hProcess9">
  <dgm:title val=""/>
  <dgm:desc val=""/>
  <dgm:catLst>
    <dgm:cat type="process" pri="5000"/>
    <dgm:cat type="convert" pri="13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CompostProcess">
    <dgm:varLst>
      <dgm:dir/>
      <dgm:resizeHandles val="exact"/>
    </dgm:varLst>
    <dgm:alg type="composite">
      <dgm:param type="horzAlign" val="ctr"/>
      <dgm:param type="vertAlign" val="mid"/>
    </dgm:alg>
    <dgm:shape xmlns:r="http://schemas.openxmlformats.org/officeDocument/2006/relationships" r:blip="">
      <dgm:adjLst/>
    </dgm:shape>
    <dgm:presOf/>
    <dgm:constrLst>
      <dgm:constr type="w" for="ch" forName="arrow" refType="w" fact="0.85"/>
      <dgm:constr type="h" for="ch" forName="arrow" refType="h"/>
      <dgm:constr type="ctrX" for="ch" forName="arrow" refType="w" fact="0.5"/>
      <dgm:constr type="ctrY" for="ch" forName="arrow" refType="h" fact="0.5"/>
      <dgm:constr type="w" for="ch" forName="linearProcess" refType="w"/>
      <dgm:constr type="h" for="ch" forName="linearProcess" refType="h" fact="0.4"/>
      <dgm:constr type="ctrX" for="ch" forName="linearProcess" refType="w" fact="0.5"/>
      <dgm:constr type="ctrY" for="ch" forName="linearProcess" refType="h" fact="0.5"/>
    </dgm:constrLst>
    <dgm:ruleLst/>
    <dgm:layoutNode name="arrow" styleLbl="bgShp">
      <dgm:alg type="sp"/>
      <dgm:choose name="Name0">
        <dgm:if name="Name1" func="var" arg="dir" op="equ" val="norm">
          <dgm:shape xmlns:r="http://schemas.openxmlformats.org/officeDocument/2006/relationships" type="rightArrow" r:blip="">
            <dgm:adjLst/>
          </dgm:shape>
        </dgm:if>
        <dgm:else name="Name2">
          <dgm:shape xmlns:r="http://schemas.openxmlformats.org/officeDocument/2006/relationships" type="leftArrow" r:blip="">
            <dgm:adjLst/>
          </dgm:shape>
        </dgm:else>
      </dgm:choose>
      <dgm:presOf/>
      <dgm:constrLst/>
      <dgm:ruleLst/>
    </dgm:layoutNode>
    <dgm:layoutNode name="linearProcess">
      <dgm:choose name="Name3">
        <dgm:if name="Name4" func="var" arg="dir" op="equ" val="norm">
          <dgm:alg type="lin"/>
        </dgm:if>
        <dgm:else name="Name5">
          <dgm:alg type="lin">
            <dgm:param type="linDir" val="fromR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userA" for="ch" ptType="node" refType="w"/>
        <dgm:constr type="h" for="ch" ptType="node" refType="h"/>
        <dgm:constr type="w" for="ch" ptType="node" op="equ"/>
        <dgm:constr type="w" for="ch" forName="sibTrans" refType="w" fact="0.05"/>
        <dgm:constr type="primFontSz" for="ch" ptType="node" op="equ" val="65"/>
      </dgm:constrLst>
      <dgm:ruleLst/>
      <dgm:forEach name="Name6" axis="ch" ptType="node">
        <dgm:layoutNode name="textNode" styleLbl="node1">
          <dgm:varLst>
            <dgm:bulletEnabled val="1"/>
          </dgm:varLst>
          <dgm:alg type="tx"/>
          <dgm:shape xmlns:r="http://schemas.openxmlformats.org/officeDocument/2006/relationships" type="roundRect" r:blip="">
            <dgm:adjLst/>
          </dgm:shape>
          <dgm:presOf axis="desOrSelf" ptType="node"/>
          <dgm:constrLst>
            <dgm:constr type="userA"/>
            <dgm:constr type="w" refType="userA" fact="0.3"/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w" val="NaN" fact="1" max="NaN"/>
            <dgm:rule type="primFontSz" val="5" fact="NaN" max="NaN"/>
          </dgm:ruleLst>
        </dgm:layoutNode>
        <dgm:forEach name="Name7" axis="followSib" ptType="sibTrans" cnt="1">
          <dgm:layoutNode name="sibTrans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emf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2.xml"/><Relationship Id="rId2" Type="http://schemas.openxmlformats.org/officeDocument/2006/relationships/diagramData" Target="../diagrams/data2.xml"/><Relationship Id="rId1" Type="http://schemas.openxmlformats.org/officeDocument/2006/relationships/image" Target="../media/image1.emf"/><Relationship Id="rId6" Type="http://schemas.microsoft.com/office/2007/relationships/diagramDrawing" Target="../diagrams/drawing2.xml"/><Relationship Id="rId5" Type="http://schemas.openxmlformats.org/officeDocument/2006/relationships/diagramColors" Target="../diagrams/colors2.xml"/><Relationship Id="rId4" Type="http://schemas.openxmlformats.org/officeDocument/2006/relationships/diagramQuickStyle" Target="../diagrams/quickStyle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3.xml"/><Relationship Id="rId2" Type="http://schemas.openxmlformats.org/officeDocument/2006/relationships/diagramData" Target="../diagrams/data3.xml"/><Relationship Id="rId1" Type="http://schemas.openxmlformats.org/officeDocument/2006/relationships/image" Target="../media/image1.emf"/><Relationship Id="rId6" Type="http://schemas.microsoft.com/office/2007/relationships/diagramDrawing" Target="../diagrams/drawing3.xml"/><Relationship Id="rId5" Type="http://schemas.openxmlformats.org/officeDocument/2006/relationships/diagramColors" Target="../diagrams/colors3.xml"/><Relationship Id="rId4" Type="http://schemas.openxmlformats.org/officeDocument/2006/relationships/diagramQuickStyle" Target="../diagrams/quickStyle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142875</xdr:colOff>
      <xdr:row>4</xdr:row>
      <xdr:rowOff>219075</xdr:rowOff>
    </xdr:from>
    <xdr:to>
      <xdr:col>16</xdr:col>
      <xdr:colOff>363312</xdr:colOff>
      <xdr:row>12</xdr:row>
      <xdr:rowOff>55328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A52ABFF-75EC-4927-8115-53CF981A1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10925" y="200025"/>
          <a:ext cx="2666999" cy="1409028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16</xdr:row>
      <xdr:rowOff>152400</xdr:rowOff>
    </xdr:from>
    <xdr:to>
      <xdr:col>18</xdr:col>
      <xdr:colOff>142875</xdr:colOff>
      <xdr:row>35</xdr:row>
      <xdr:rowOff>66675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C841B89-2CCF-4C64-9B19-F4E450D5E0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11</xdr:col>
      <xdr:colOff>590550</xdr:colOff>
      <xdr:row>8</xdr:row>
      <xdr:rowOff>95250</xdr:rowOff>
    </xdr:from>
    <xdr:to>
      <xdr:col>12</xdr:col>
      <xdr:colOff>571500</xdr:colOff>
      <xdr:row>8</xdr:row>
      <xdr:rowOff>114300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FE7E6D1D-CCBE-43CF-8462-FA121B24D4D2}"/>
            </a:ext>
          </a:extLst>
        </xdr:cNvPr>
        <xdr:cNvCxnSpPr/>
      </xdr:nvCxnSpPr>
      <xdr:spPr>
        <a:xfrm flipV="1">
          <a:off x="11049000" y="876300"/>
          <a:ext cx="5905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104775</xdr:colOff>
      <xdr:row>11</xdr:row>
      <xdr:rowOff>161926</xdr:rowOff>
    </xdr:from>
    <xdr:to>
      <xdr:col>13</xdr:col>
      <xdr:colOff>485776</xdr:colOff>
      <xdr:row>13</xdr:row>
      <xdr:rowOff>57150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1EF3EFEF-DFEB-43F6-A67A-4F04A0952AD5}"/>
            </a:ext>
          </a:extLst>
        </xdr:cNvPr>
        <xdr:cNvCxnSpPr/>
      </xdr:nvCxnSpPr>
      <xdr:spPr>
        <a:xfrm flipV="1">
          <a:off x="11782425" y="1514476"/>
          <a:ext cx="381001" cy="2762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428626</xdr:colOff>
      <xdr:row>11</xdr:row>
      <xdr:rowOff>47626</xdr:rowOff>
    </xdr:from>
    <xdr:to>
      <xdr:col>16</xdr:col>
      <xdr:colOff>0</xdr:colOff>
      <xdr:row>12</xdr:row>
      <xdr:rowOff>142875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78A7830C-442B-493C-8B7F-BFC1FD4E1D8A}"/>
            </a:ext>
          </a:extLst>
        </xdr:cNvPr>
        <xdr:cNvCxnSpPr/>
      </xdr:nvCxnSpPr>
      <xdr:spPr>
        <a:xfrm flipH="1" flipV="1">
          <a:off x="13325476" y="1400176"/>
          <a:ext cx="180974" cy="2857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85726</xdr:colOff>
      <xdr:row>11</xdr:row>
      <xdr:rowOff>76201</xdr:rowOff>
    </xdr:from>
    <xdr:to>
      <xdr:col>15</xdr:col>
      <xdr:colOff>90488</xdr:colOff>
      <xdr:row>13</xdr:row>
      <xdr:rowOff>66676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A8DC4B53-664E-4DB8-963F-5F41E71D3A77}"/>
            </a:ext>
          </a:extLst>
        </xdr:cNvPr>
        <xdr:cNvCxnSpPr>
          <a:stCxn id="11" idx="0"/>
        </xdr:cNvCxnSpPr>
      </xdr:nvCxnSpPr>
      <xdr:spPr>
        <a:xfrm flipH="1" flipV="1">
          <a:off x="12982576" y="1428751"/>
          <a:ext cx="4762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114300</xdr:colOff>
      <xdr:row>11</xdr:row>
      <xdr:rowOff>104776</xdr:rowOff>
    </xdr:from>
    <xdr:to>
      <xdr:col>14</xdr:col>
      <xdr:colOff>285751</xdr:colOff>
      <xdr:row>13</xdr:row>
      <xdr:rowOff>47625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32B7FDD8-CCC8-4F0B-B2B5-FFBCC66DFF08}"/>
            </a:ext>
          </a:extLst>
        </xdr:cNvPr>
        <xdr:cNvCxnSpPr/>
      </xdr:nvCxnSpPr>
      <xdr:spPr>
        <a:xfrm flipV="1">
          <a:off x="12401550" y="1457326"/>
          <a:ext cx="171451" cy="3238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247650</xdr:colOff>
      <xdr:row>13</xdr:row>
      <xdr:rowOff>76199</xdr:rowOff>
    </xdr:from>
    <xdr:to>
      <xdr:col>13</xdr:col>
      <xdr:colOff>142875</xdr:colOff>
      <xdr:row>14</xdr:row>
      <xdr:rowOff>85725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69C1715A-04F5-4218-8E8A-1D2856FD0C27}"/>
            </a:ext>
          </a:extLst>
        </xdr:cNvPr>
        <xdr:cNvSpPr/>
      </xdr:nvSpPr>
      <xdr:spPr>
        <a:xfrm>
          <a:off x="11315700" y="1809749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13</xdr:col>
      <xdr:colOff>352425</xdr:colOff>
      <xdr:row>13</xdr:row>
      <xdr:rowOff>66675</xdr:rowOff>
    </xdr:from>
    <xdr:to>
      <xdr:col>14</xdr:col>
      <xdr:colOff>247650</xdr:colOff>
      <xdr:row>14</xdr:row>
      <xdr:rowOff>76201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25C2E1C9-2707-4CF1-8F22-09BE87C06E4E}"/>
            </a:ext>
          </a:extLst>
        </xdr:cNvPr>
        <xdr:cNvSpPr/>
      </xdr:nvSpPr>
      <xdr:spPr>
        <a:xfrm>
          <a:off x="12030075" y="1800225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14</xdr:col>
      <xdr:colOff>447675</xdr:colOff>
      <xdr:row>13</xdr:row>
      <xdr:rowOff>66676</xdr:rowOff>
    </xdr:from>
    <xdr:to>
      <xdr:col>15</xdr:col>
      <xdr:colOff>342900</xdr:colOff>
      <xdr:row>14</xdr:row>
      <xdr:rowOff>85727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F00DF788-2DDC-4142-9292-7F18E3D7857B}"/>
            </a:ext>
          </a:extLst>
        </xdr:cNvPr>
        <xdr:cNvSpPr/>
      </xdr:nvSpPr>
      <xdr:spPr>
        <a:xfrm>
          <a:off x="12734925" y="1800226"/>
          <a:ext cx="504825" cy="2190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15</xdr:col>
      <xdr:colOff>533400</xdr:colOff>
      <xdr:row>12</xdr:row>
      <xdr:rowOff>133350</xdr:rowOff>
    </xdr:from>
    <xdr:to>
      <xdr:col>16</xdr:col>
      <xdr:colOff>428625</xdr:colOff>
      <xdr:row>13</xdr:row>
      <xdr:rowOff>152401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B141073-05DA-4D20-BD32-E0FE9E114C52}"/>
            </a:ext>
          </a:extLst>
        </xdr:cNvPr>
        <xdr:cNvSpPr/>
      </xdr:nvSpPr>
      <xdr:spPr>
        <a:xfrm>
          <a:off x="13430250" y="16764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11</xdr:col>
      <xdr:colOff>57150</xdr:colOff>
      <xdr:row>8</xdr:row>
      <xdr:rowOff>19050</xdr:rowOff>
    </xdr:from>
    <xdr:to>
      <xdr:col>11</xdr:col>
      <xdr:colOff>561975</xdr:colOff>
      <xdr:row>9</xdr:row>
      <xdr:rowOff>38101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9A64E3EC-A13D-43DA-993B-5752A15BF562}"/>
            </a:ext>
          </a:extLst>
        </xdr:cNvPr>
        <xdr:cNvSpPr/>
      </xdr:nvSpPr>
      <xdr:spPr>
        <a:xfrm>
          <a:off x="10515600" y="8001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17</xdr:col>
      <xdr:colOff>6803</xdr:colOff>
      <xdr:row>7</xdr:row>
      <xdr:rowOff>0</xdr:rowOff>
    </xdr:from>
    <xdr:to>
      <xdr:col>17</xdr:col>
      <xdr:colOff>508907</xdr:colOff>
      <xdr:row>8</xdr:row>
      <xdr:rowOff>13154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24DAF64-331F-4CE4-AA91-2A26D61E7BEB}"/>
            </a:ext>
          </a:extLst>
        </xdr:cNvPr>
        <xdr:cNvSpPr/>
      </xdr:nvSpPr>
      <xdr:spPr>
        <a:xfrm>
          <a:off x="13405303" y="734786"/>
          <a:ext cx="502104" cy="19458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16</xdr:col>
      <xdr:colOff>145143</xdr:colOff>
      <xdr:row>7</xdr:row>
      <xdr:rowOff>95930</xdr:rowOff>
    </xdr:from>
    <xdr:to>
      <xdr:col>17</xdr:col>
      <xdr:colOff>6803</xdr:colOff>
      <xdr:row>7</xdr:row>
      <xdr:rowOff>152400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93D27126-8848-4285-B36E-8155B8FDC98C}"/>
            </a:ext>
          </a:extLst>
        </xdr:cNvPr>
        <xdr:cNvCxnSpPr>
          <a:cxnSpLocks/>
          <a:stCxn id="21" idx="1"/>
        </xdr:cNvCxnSpPr>
      </xdr:nvCxnSpPr>
      <xdr:spPr>
        <a:xfrm flipH="1">
          <a:off x="12890500" y="830716"/>
          <a:ext cx="514803" cy="5647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142875</xdr:colOff>
      <xdr:row>4</xdr:row>
      <xdr:rowOff>219075</xdr:rowOff>
    </xdr:from>
    <xdr:to>
      <xdr:col>16</xdr:col>
      <xdr:colOff>360136</xdr:colOff>
      <xdr:row>12</xdr:row>
      <xdr:rowOff>57384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62AE73A-2546-4FB9-A2CB-A2272904B9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258550" y="200025"/>
          <a:ext cx="2670174" cy="1412203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16</xdr:row>
      <xdr:rowOff>152400</xdr:rowOff>
    </xdr:from>
    <xdr:to>
      <xdr:col>18</xdr:col>
      <xdr:colOff>142875</xdr:colOff>
      <xdr:row>35</xdr:row>
      <xdr:rowOff>66675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D4CE03A-7E73-4C49-AEE8-29B28B62EF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11</xdr:col>
      <xdr:colOff>590550</xdr:colOff>
      <xdr:row>8</xdr:row>
      <xdr:rowOff>95250</xdr:rowOff>
    </xdr:from>
    <xdr:to>
      <xdr:col>12</xdr:col>
      <xdr:colOff>571500</xdr:colOff>
      <xdr:row>8</xdr:row>
      <xdr:rowOff>114300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B07AC86-5332-417C-BBE7-FDDBFFC5D744}"/>
            </a:ext>
          </a:extLst>
        </xdr:cNvPr>
        <xdr:cNvCxnSpPr/>
      </xdr:nvCxnSpPr>
      <xdr:spPr>
        <a:xfrm flipV="1">
          <a:off x="11096625" y="876300"/>
          <a:ext cx="5905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104775</xdr:colOff>
      <xdr:row>11</xdr:row>
      <xdr:rowOff>161926</xdr:rowOff>
    </xdr:from>
    <xdr:to>
      <xdr:col>13</xdr:col>
      <xdr:colOff>485776</xdr:colOff>
      <xdr:row>13</xdr:row>
      <xdr:rowOff>57150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E02A4466-9A02-4F74-AA14-D6D47F3D6D10}"/>
            </a:ext>
          </a:extLst>
        </xdr:cNvPr>
        <xdr:cNvCxnSpPr/>
      </xdr:nvCxnSpPr>
      <xdr:spPr>
        <a:xfrm flipV="1">
          <a:off x="11830050" y="1514476"/>
          <a:ext cx="381001" cy="2762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428626</xdr:colOff>
      <xdr:row>11</xdr:row>
      <xdr:rowOff>47626</xdr:rowOff>
    </xdr:from>
    <xdr:to>
      <xdr:col>16</xdr:col>
      <xdr:colOff>0</xdr:colOff>
      <xdr:row>12</xdr:row>
      <xdr:rowOff>142875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90C16C1A-1744-4BA0-B9E9-F1601588CFE3}"/>
            </a:ext>
          </a:extLst>
        </xdr:cNvPr>
        <xdr:cNvCxnSpPr/>
      </xdr:nvCxnSpPr>
      <xdr:spPr>
        <a:xfrm flipH="1" flipV="1">
          <a:off x="13373101" y="1400176"/>
          <a:ext cx="180974" cy="2857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85726</xdr:colOff>
      <xdr:row>11</xdr:row>
      <xdr:rowOff>76201</xdr:rowOff>
    </xdr:from>
    <xdr:to>
      <xdr:col>15</xdr:col>
      <xdr:colOff>90488</xdr:colOff>
      <xdr:row>13</xdr:row>
      <xdr:rowOff>66676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482E2FAC-7E4E-4C16-9F8E-66657974430B}"/>
            </a:ext>
          </a:extLst>
        </xdr:cNvPr>
        <xdr:cNvCxnSpPr>
          <a:stCxn id="11" idx="0"/>
        </xdr:cNvCxnSpPr>
      </xdr:nvCxnSpPr>
      <xdr:spPr>
        <a:xfrm flipH="1" flipV="1">
          <a:off x="13030201" y="1428751"/>
          <a:ext cx="4762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114300</xdr:colOff>
      <xdr:row>11</xdr:row>
      <xdr:rowOff>104776</xdr:rowOff>
    </xdr:from>
    <xdr:to>
      <xdr:col>14</xdr:col>
      <xdr:colOff>285751</xdr:colOff>
      <xdr:row>13</xdr:row>
      <xdr:rowOff>47625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5AB76886-EBCB-40E6-B92D-151683CAF258}"/>
            </a:ext>
          </a:extLst>
        </xdr:cNvPr>
        <xdr:cNvCxnSpPr/>
      </xdr:nvCxnSpPr>
      <xdr:spPr>
        <a:xfrm flipV="1">
          <a:off x="12449175" y="1457326"/>
          <a:ext cx="171451" cy="3238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247650</xdr:colOff>
      <xdr:row>13</xdr:row>
      <xdr:rowOff>76199</xdr:rowOff>
    </xdr:from>
    <xdr:to>
      <xdr:col>13</xdr:col>
      <xdr:colOff>142875</xdr:colOff>
      <xdr:row>14</xdr:row>
      <xdr:rowOff>85725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5F13201-DD8F-458D-9F3D-88FB6FFB563D}"/>
            </a:ext>
          </a:extLst>
        </xdr:cNvPr>
        <xdr:cNvSpPr/>
      </xdr:nvSpPr>
      <xdr:spPr>
        <a:xfrm>
          <a:off x="11363325" y="1809749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13</xdr:col>
      <xdr:colOff>352425</xdr:colOff>
      <xdr:row>13</xdr:row>
      <xdr:rowOff>66675</xdr:rowOff>
    </xdr:from>
    <xdr:to>
      <xdr:col>14</xdr:col>
      <xdr:colOff>247650</xdr:colOff>
      <xdr:row>14</xdr:row>
      <xdr:rowOff>76201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52751831-D4E1-4191-91BD-2891E192CD15}"/>
            </a:ext>
          </a:extLst>
        </xdr:cNvPr>
        <xdr:cNvSpPr/>
      </xdr:nvSpPr>
      <xdr:spPr>
        <a:xfrm>
          <a:off x="12077700" y="1800225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14</xdr:col>
      <xdr:colOff>447675</xdr:colOff>
      <xdr:row>13</xdr:row>
      <xdr:rowOff>66676</xdr:rowOff>
    </xdr:from>
    <xdr:to>
      <xdr:col>15</xdr:col>
      <xdr:colOff>342900</xdr:colOff>
      <xdr:row>14</xdr:row>
      <xdr:rowOff>85727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B6606B5F-DF95-45A4-A6F5-27DC40894746}"/>
            </a:ext>
          </a:extLst>
        </xdr:cNvPr>
        <xdr:cNvSpPr/>
      </xdr:nvSpPr>
      <xdr:spPr>
        <a:xfrm>
          <a:off x="12782550" y="1800226"/>
          <a:ext cx="504825" cy="2190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15</xdr:col>
      <xdr:colOff>533400</xdr:colOff>
      <xdr:row>12</xdr:row>
      <xdr:rowOff>133350</xdr:rowOff>
    </xdr:from>
    <xdr:to>
      <xdr:col>16</xdr:col>
      <xdr:colOff>428625</xdr:colOff>
      <xdr:row>13</xdr:row>
      <xdr:rowOff>152401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9B433811-6362-4462-A6B2-DF7121B3865B}"/>
            </a:ext>
          </a:extLst>
        </xdr:cNvPr>
        <xdr:cNvSpPr/>
      </xdr:nvSpPr>
      <xdr:spPr>
        <a:xfrm>
          <a:off x="13477875" y="16764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17</xdr:col>
      <xdr:colOff>0</xdr:colOff>
      <xdr:row>7</xdr:row>
      <xdr:rowOff>0</xdr:rowOff>
    </xdr:from>
    <xdr:to>
      <xdr:col>17</xdr:col>
      <xdr:colOff>504825</xdr:colOff>
      <xdr:row>8</xdr:row>
      <xdr:rowOff>9526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8EE9FED-B90C-4242-8ABB-E658508439A5}"/>
            </a:ext>
          </a:extLst>
        </xdr:cNvPr>
        <xdr:cNvSpPr/>
      </xdr:nvSpPr>
      <xdr:spPr>
        <a:xfrm>
          <a:off x="14163675" y="581025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11</xdr:col>
      <xdr:colOff>57150</xdr:colOff>
      <xdr:row>8</xdr:row>
      <xdr:rowOff>19050</xdr:rowOff>
    </xdr:from>
    <xdr:to>
      <xdr:col>11</xdr:col>
      <xdr:colOff>561975</xdr:colOff>
      <xdr:row>9</xdr:row>
      <xdr:rowOff>38101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AF5DDAA8-D836-405B-BB53-5F85E0D0C305}"/>
            </a:ext>
          </a:extLst>
        </xdr:cNvPr>
        <xdr:cNvSpPr/>
      </xdr:nvSpPr>
      <xdr:spPr>
        <a:xfrm>
          <a:off x="10563225" y="8001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16</xdr:col>
      <xdr:colOff>142875</xdr:colOff>
      <xdr:row>7</xdr:row>
      <xdr:rowOff>90488</xdr:rowOff>
    </xdr:from>
    <xdr:to>
      <xdr:col>17</xdr:col>
      <xdr:colOff>0</xdr:colOff>
      <xdr:row>7</xdr:row>
      <xdr:rowOff>152400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EDEE07EC-54AA-49D5-8FD8-D645FBAD8C4A}"/>
            </a:ext>
          </a:extLst>
        </xdr:cNvPr>
        <xdr:cNvCxnSpPr>
          <a:cxnSpLocks/>
          <a:stCxn id="13" idx="1"/>
        </xdr:cNvCxnSpPr>
      </xdr:nvCxnSpPr>
      <xdr:spPr>
        <a:xfrm flipH="1">
          <a:off x="13696950" y="671513"/>
          <a:ext cx="466725" cy="619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142875</xdr:colOff>
      <xdr:row>4</xdr:row>
      <xdr:rowOff>219075</xdr:rowOff>
    </xdr:from>
    <xdr:to>
      <xdr:col>16</xdr:col>
      <xdr:colOff>361498</xdr:colOff>
      <xdr:row>12</xdr:row>
      <xdr:rowOff>57838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A67729A-63AB-4288-901B-5B3B65735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391900" y="200025"/>
          <a:ext cx="2673349" cy="1415378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600075</xdr:colOff>
      <xdr:row>16</xdr:row>
      <xdr:rowOff>152400</xdr:rowOff>
    </xdr:from>
    <xdr:to>
      <xdr:col>18</xdr:col>
      <xdr:colOff>142875</xdr:colOff>
      <xdr:row>35</xdr:row>
      <xdr:rowOff>66675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ED407BD8-DBA2-4347-A4B0-3DAF404AF2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11</xdr:col>
      <xdr:colOff>590550</xdr:colOff>
      <xdr:row>8</xdr:row>
      <xdr:rowOff>95250</xdr:rowOff>
    </xdr:from>
    <xdr:to>
      <xdr:col>12</xdr:col>
      <xdr:colOff>571500</xdr:colOff>
      <xdr:row>8</xdr:row>
      <xdr:rowOff>114300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C044C5BC-2997-423E-B355-8D3758AE130E}"/>
            </a:ext>
          </a:extLst>
        </xdr:cNvPr>
        <xdr:cNvCxnSpPr/>
      </xdr:nvCxnSpPr>
      <xdr:spPr>
        <a:xfrm flipV="1">
          <a:off x="11229975" y="876300"/>
          <a:ext cx="5905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104775</xdr:colOff>
      <xdr:row>11</xdr:row>
      <xdr:rowOff>161926</xdr:rowOff>
    </xdr:from>
    <xdr:to>
      <xdr:col>13</xdr:col>
      <xdr:colOff>485776</xdr:colOff>
      <xdr:row>13</xdr:row>
      <xdr:rowOff>57150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3317E20F-AE3D-468D-89AA-45D5C443DDBC}"/>
            </a:ext>
          </a:extLst>
        </xdr:cNvPr>
        <xdr:cNvCxnSpPr/>
      </xdr:nvCxnSpPr>
      <xdr:spPr>
        <a:xfrm flipV="1">
          <a:off x="11963400" y="1514476"/>
          <a:ext cx="381001" cy="2762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428626</xdr:colOff>
      <xdr:row>11</xdr:row>
      <xdr:rowOff>47626</xdr:rowOff>
    </xdr:from>
    <xdr:to>
      <xdr:col>16</xdr:col>
      <xdr:colOff>0</xdr:colOff>
      <xdr:row>12</xdr:row>
      <xdr:rowOff>142875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AD4B9113-7750-4069-8392-F742FC297623}"/>
            </a:ext>
          </a:extLst>
        </xdr:cNvPr>
        <xdr:cNvCxnSpPr/>
      </xdr:nvCxnSpPr>
      <xdr:spPr>
        <a:xfrm flipH="1" flipV="1">
          <a:off x="13506451" y="1400176"/>
          <a:ext cx="180974" cy="2857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85726</xdr:colOff>
      <xdr:row>11</xdr:row>
      <xdr:rowOff>76201</xdr:rowOff>
    </xdr:from>
    <xdr:to>
      <xdr:col>15</xdr:col>
      <xdr:colOff>90488</xdr:colOff>
      <xdr:row>13</xdr:row>
      <xdr:rowOff>66676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4ACF82AA-87B1-46E3-8EAE-AC5C4B66958F}"/>
            </a:ext>
          </a:extLst>
        </xdr:cNvPr>
        <xdr:cNvCxnSpPr>
          <a:stCxn id="11" idx="0"/>
        </xdr:cNvCxnSpPr>
      </xdr:nvCxnSpPr>
      <xdr:spPr>
        <a:xfrm flipH="1" flipV="1">
          <a:off x="13163551" y="1428751"/>
          <a:ext cx="4762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114300</xdr:colOff>
      <xdr:row>11</xdr:row>
      <xdr:rowOff>104776</xdr:rowOff>
    </xdr:from>
    <xdr:to>
      <xdr:col>14</xdr:col>
      <xdr:colOff>285751</xdr:colOff>
      <xdr:row>13</xdr:row>
      <xdr:rowOff>47625</xdr:rowOff>
    </xdr:to>
    <xdr:cxnSp macro="">
      <xdr:nvCxnSpPr>
        <xdr:cNvPr id="8" name="Straight Arrow Connector 7">
          <a:extLst>
            <a:ext uri="{FF2B5EF4-FFF2-40B4-BE49-F238E27FC236}">
              <a16:creationId xmlns:a16="http://schemas.microsoft.com/office/drawing/2014/main" id="{B57DEA60-AB56-41E4-991C-0BDB317B5861}"/>
            </a:ext>
          </a:extLst>
        </xdr:cNvPr>
        <xdr:cNvCxnSpPr/>
      </xdr:nvCxnSpPr>
      <xdr:spPr>
        <a:xfrm flipV="1">
          <a:off x="12582525" y="1457326"/>
          <a:ext cx="171451" cy="3238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247650</xdr:colOff>
      <xdr:row>13</xdr:row>
      <xdr:rowOff>76199</xdr:rowOff>
    </xdr:from>
    <xdr:to>
      <xdr:col>13</xdr:col>
      <xdr:colOff>142875</xdr:colOff>
      <xdr:row>14</xdr:row>
      <xdr:rowOff>85725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738B1F19-A294-4E32-9293-3C16D4F8D6B3}"/>
            </a:ext>
          </a:extLst>
        </xdr:cNvPr>
        <xdr:cNvSpPr/>
      </xdr:nvSpPr>
      <xdr:spPr>
        <a:xfrm>
          <a:off x="11496675" y="1809749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13</xdr:col>
      <xdr:colOff>352425</xdr:colOff>
      <xdr:row>13</xdr:row>
      <xdr:rowOff>66675</xdr:rowOff>
    </xdr:from>
    <xdr:to>
      <xdr:col>14</xdr:col>
      <xdr:colOff>247650</xdr:colOff>
      <xdr:row>14</xdr:row>
      <xdr:rowOff>76201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9275330D-2FCA-40DF-BA00-E566CA824758}"/>
            </a:ext>
          </a:extLst>
        </xdr:cNvPr>
        <xdr:cNvSpPr/>
      </xdr:nvSpPr>
      <xdr:spPr>
        <a:xfrm>
          <a:off x="12211050" y="1800225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14</xdr:col>
      <xdr:colOff>447675</xdr:colOff>
      <xdr:row>13</xdr:row>
      <xdr:rowOff>66676</xdr:rowOff>
    </xdr:from>
    <xdr:to>
      <xdr:col>15</xdr:col>
      <xdr:colOff>342900</xdr:colOff>
      <xdr:row>14</xdr:row>
      <xdr:rowOff>85727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65DCBDC-B29E-461F-A298-569473284A64}"/>
            </a:ext>
          </a:extLst>
        </xdr:cNvPr>
        <xdr:cNvSpPr/>
      </xdr:nvSpPr>
      <xdr:spPr>
        <a:xfrm>
          <a:off x="12915900" y="1800226"/>
          <a:ext cx="504825" cy="2190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15</xdr:col>
      <xdr:colOff>533400</xdr:colOff>
      <xdr:row>12</xdr:row>
      <xdr:rowOff>133350</xdr:rowOff>
    </xdr:from>
    <xdr:to>
      <xdr:col>16</xdr:col>
      <xdr:colOff>428625</xdr:colOff>
      <xdr:row>13</xdr:row>
      <xdr:rowOff>152401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F33D5D2B-CF9B-4D29-A6ED-353F4AB7EF09}"/>
            </a:ext>
          </a:extLst>
        </xdr:cNvPr>
        <xdr:cNvSpPr/>
      </xdr:nvSpPr>
      <xdr:spPr>
        <a:xfrm>
          <a:off x="13611225" y="16764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Center</a:t>
          </a:r>
        </a:p>
      </xdr:txBody>
    </xdr:sp>
    <xdr:clientData/>
  </xdr:twoCellAnchor>
  <xdr:twoCellAnchor>
    <xdr:from>
      <xdr:col>17</xdr:col>
      <xdr:colOff>0</xdr:colOff>
      <xdr:row>7</xdr:row>
      <xdr:rowOff>0</xdr:rowOff>
    </xdr:from>
    <xdr:to>
      <xdr:col>17</xdr:col>
      <xdr:colOff>504825</xdr:colOff>
      <xdr:row>8</xdr:row>
      <xdr:rowOff>9526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21EE79E-3368-4093-A5BE-646A82F66CE5}"/>
            </a:ext>
          </a:extLst>
        </xdr:cNvPr>
        <xdr:cNvSpPr/>
      </xdr:nvSpPr>
      <xdr:spPr>
        <a:xfrm>
          <a:off x="14297025" y="581025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11</xdr:col>
      <xdr:colOff>57150</xdr:colOff>
      <xdr:row>8</xdr:row>
      <xdr:rowOff>19050</xdr:rowOff>
    </xdr:from>
    <xdr:to>
      <xdr:col>11</xdr:col>
      <xdr:colOff>561975</xdr:colOff>
      <xdr:row>9</xdr:row>
      <xdr:rowOff>38101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7CAAC347-9D91-408B-9D97-71917E1A8600}"/>
            </a:ext>
          </a:extLst>
        </xdr:cNvPr>
        <xdr:cNvSpPr/>
      </xdr:nvSpPr>
      <xdr:spPr>
        <a:xfrm>
          <a:off x="10696575" y="800100"/>
          <a:ext cx="504825" cy="20955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900"/>
            <a:t>Side</a:t>
          </a:r>
        </a:p>
      </xdr:txBody>
    </xdr:sp>
    <xdr:clientData/>
  </xdr:twoCellAnchor>
  <xdr:twoCellAnchor>
    <xdr:from>
      <xdr:col>16</xdr:col>
      <xdr:colOff>142875</xdr:colOff>
      <xdr:row>7</xdr:row>
      <xdr:rowOff>90488</xdr:rowOff>
    </xdr:from>
    <xdr:to>
      <xdr:col>17</xdr:col>
      <xdr:colOff>0</xdr:colOff>
      <xdr:row>7</xdr:row>
      <xdr:rowOff>152400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4B9DC4AF-8121-4170-98A2-4A99D6050044}"/>
            </a:ext>
          </a:extLst>
        </xdr:cNvPr>
        <xdr:cNvCxnSpPr>
          <a:stCxn id="13" idx="1"/>
        </xdr:cNvCxnSpPr>
      </xdr:nvCxnSpPr>
      <xdr:spPr>
        <a:xfrm flipH="1">
          <a:off x="13830300" y="671513"/>
          <a:ext cx="466725" cy="6191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1DF40-4C9B-449D-A929-2B32B1F75E4E}">
  <sheetPr>
    <tabColor theme="9" tint="-0.249977111117893"/>
  </sheetPr>
  <dimension ref="A1:T332"/>
  <sheetViews>
    <sheetView tabSelected="1" zoomScale="70" zoomScaleNormal="70" workbookViewId="0">
      <selection activeCell="J11" sqref="J11"/>
    </sheetView>
  </sheetViews>
  <sheetFormatPr defaultRowHeight="14.6" x14ac:dyDescent="0.4"/>
  <cols>
    <col min="1" max="1" width="25" customWidth="1"/>
    <col min="2" max="2" width="15.69140625" style="29" customWidth="1"/>
    <col min="3" max="3" width="10.15234375" customWidth="1"/>
    <col min="4" max="4" width="10.53515625" customWidth="1"/>
    <col min="5" max="5" width="19.921875" customWidth="1"/>
    <col min="7" max="7" width="9.23046875" hidden="1" customWidth="1"/>
    <col min="8" max="8" width="11.53515625" hidden="1" customWidth="1"/>
    <col min="9" max="9" width="11.53515625" style="85" hidden="1" customWidth="1"/>
    <col min="10" max="10" width="13.4609375" customWidth="1"/>
  </cols>
  <sheetData>
    <row r="1" spans="1:20" s="95" customFormat="1" ht="15" thickBot="1" x14ac:dyDescent="0.45">
      <c r="A1" s="98" t="s">
        <v>0</v>
      </c>
      <c r="B1" s="99"/>
      <c r="C1" s="1"/>
    </row>
    <row r="2" spans="1:20" s="95" customFormat="1" hidden="1" x14ac:dyDescent="0.4">
      <c r="A2" s="5" t="s">
        <v>1</v>
      </c>
      <c r="B2" s="6" t="s">
        <v>2</v>
      </c>
      <c r="C2" s="7"/>
      <c r="D2" s="1"/>
    </row>
    <row r="3" spans="1:20" s="95" customFormat="1" hidden="1" x14ac:dyDescent="0.4">
      <c r="A3" s="11" t="s">
        <v>4</v>
      </c>
      <c r="B3" s="12">
        <v>7.2</v>
      </c>
      <c r="C3" s="13"/>
      <c r="D3" s="14"/>
    </row>
    <row r="4" spans="1:20" s="95" customFormat="1" ht="15" hidden="1" thickBot="1" x14ac:dyDescent="0.45">
      <c r="A4" s="11" t="s">
        <v>6</v>
      </c>
      <c r="B4" s="12">
        <f>B3/2</f>
        <v>3.6</v>
      </c>
      <c r="C4" s="13"/>
      <c r="D4" s="14"/>
    </row>
    <row r="5" spans="1:20" x14ac:dyDescent="0.4">
      <c r="A5" s="5" t="s">
        <v>8</v>
      </c>
      <c r="B5" s="15" t="s">
        <v>9</v>
      </c>
      <c r="C5" s="14" t="s">
        <v>10</v>
      </c>
      <c r="D5" s="14" t="s">
        <v>10</v>
      </c>
      <c r="E5" s="95"/>
      <c r="F5" s="95"/>
      <c r="G5" s="95"/>
      <c r="H5" s="95"/>
      <c r="I5" s="95"/>
      <c r="K5" s="2"/>
      <c r="L5" s="3"/>
      <c r="M5" s="3"/>
      <c r="N5" s="3"/>
      <c r="O5" s="3"/>
      <c r="P5" s="3"/>
      <c r="Q5" s="3"/>
      <c r="R5" s="3"/>
      <c r="S5" s="3"/>
      <c r="T5" s="4"/>
    </row>
    <row r="6" spans="1:20" x14ac:dyDescent="0.4">
      <c r="A6" s="11">
        <v>1</v>
      </c>
      <c r="B6" s="16">
        <v>0</v>
      </c>
      <c r="C6" s="95"/>
      <c r="D6" s="95"/>
      <c r="E6" s="95"/>
      <c r="F6" s="95"/>
      <c r="G6" s="95"/>
      <c r="H6" s="95"/>
      <c r="I6" s="95"/>
      <c r="K6" s="8" t="s">
        <v>3</v>
      </c>
      <c r="L6" s="9"/>
      <c r="M6" s="9"/>
      <c r="N6" s="9"/>
      <c r="O6" s="9"/>
      <c r="P6" s="9"/>
      <c r="Q6" s="9"/>
      <c r="R6" s="9"/>
      <c r="S6" s="9"/>
      <c r="T6" s="10"/>
    </row>
    <row r="7" spans="1:20" x14ac:dyDescent="0.4">
      <c r="A7" s="11">
        <v>2</v>
      </c>
      <c r="B7" s="16">
        <v>0</v>
      </c>
      <c r="C7" s="95"/>
      <c r="D7" s="95"/>
      <c r="E7" s="95"/>
      <c r="F7" s="95"/>
      <c r="G7" s="95"/>
      <c r="H7" s="95"/>
      <c r="I7" s="95"/>
      <c r="K7" s="8"/>
      <c r="L7" s="9"/>
      <c r="M7" s="9"/>
      <c r="N7" s="9"/>
      <c r="O7" s="9"/>
      <c r="P7" s="9"/>
      <c r="Q7" s="9"/>
      <c r="R7" s="9"/>
      <c r="S7" s="9" t="s">
        <v>5</v>
      </c>
      <c r="T7" s="10"/>
    </row>
    <row r="8" spans="1:20" x14ac:dyDescent="0.4">
      <c r="A8" s="11">
        <v>3</v>
      </c>
      <c r="B8" s="16">
        <v>0</v>
      </c>
      <c r="C8" s="95"/>
      <c r="D8" s="95"/>
      <c r="E8" s="95"/>
      <c r="F8" s="95"/>
      <c r="G8" s="95"/>
      <c r="H8" s="95"/>
      <c r="I8" s="95"/>
      <c r="K8" s="8"/>
      <c r="L8" s="9"/>
      <c r="M8" s="9"/>
      <c r="N8" s="9"/>
      <c r="O8" s="9"/>
      <c r="P8" s="9"/>
      <c r="Q8" s="9"/>
      <c r="R8" s="9"/>
      <c r="S8" s="9" t="s">
        <v>7</v>
      </c>
      <c r="T8" s="10"/>
    </row>
    <row r="9" spans="1:20" x14ac:dyDescent="0.4">
      <c r="A9" s="11">
        <v>4</v>
      </c>
      <c r="B9" s="16">
        <v>0</v>
      </c>
      <c r="C9" s="95"/>
      <c r="D9" s="95"/>
      <c r="E9" s="95"/>
      <c r="F9" s="95"/>
      <c r="G9" s="95"/>
      <c r="H9" s="95"/>
      <c r="I9" s="95"/>
      <c r="K9" s="8"/>
      <c r="L9" s="9"/>
      <c r="M9" s="9"/>
      <c r="N9" s="9"/>
      <c r="O9" s="9"/>
      <c r="P9" s="9"/>
      <c r="Q9" s="9"/>
      <c r="R9" s="9"/>
      <c r="S9" s="9" t="s">
        <v>11</v>
      </c>
      <c r="T9" s="10"/>
    </row>
    <row r="10" spans="1:20" ht="15" thickBot="1" x14ac:dyDescent="0.45">
      <c r="A10" s="20">
        <v>5</v>
      </c>
      <c r="B10" s="21">
        <v>0</v>
      </c>
      <c r="C10" s="95"/>
      <c r="D10" s="95"/>
      <c r="E10" s="95" t="s">
        <v>10</v>
      </c>
      <c r="F10" s="95"/>
      <c r="G10" s="95"/>
      <c r="H10" s="95"/>
      <c r="I10" s="95"/>
      <c r="K10" s="8"/>
      <c r="L10" s="17"/>
      <c r="M10" s="9"/>
      <c r="N10" s="9"/>
      <c r="O10" s="9"/>
      <c r="P10" s="9"/>
      <c r="Q10" s="9"/>
      <c r="R10" s="9"/>
      <c r="S10" s="9" t="s">
        <v>13</v>
      </c>
      <c r="T10" s="10"/>
    </row>
    <row r="11" spans="1:20" ht="15" thickBot="1" x14ac:dyDescent="0.45">
      <c r="A11" s="95"/>
      <c r="B11" s="22"/>
      <c r="C11" s="95"/>
      <c r="D11" s="95"/>
      <c r="E11" s="95"/>
      <c r="F11" s="95"/>
      <c r="G11" s="95"/>
      <c r="H11" s="95"/>
      <c r="I11" s="95"/>
      <c r="K11" s="8"/>
      <c r="L11" s="9"/>
      <c r="M11" s="9"/>
      <c r="N11" s="9"/>
      <c r="O11" s="9"/>
      <c r="P11" s="9"/>
      <c r="Q11" s="9"/>
      <c r="R11" s="9"/>
      <c r="S11" s="9" t="s">
        <v>14</v>
      </c>
      <c r="T11" s="10"/>
    </row>
    <row r="12" spans="1:20" ht="15" thickBot="1" x14ac:dyDescent="0.45">
      <c r="A12" s="23" t="s">
        <v>15</v>
      </c>
      <c r="B12" s="24">
        <f>SUMPRODUCT(A6:A10,B6:B10)</f>
        <v>0</v>
      </c>
      <c r="C12" s="95"/>
      <c r="D12" s="95"/>
      <c r="E12" s="95"/>
      <c r="F12" s="95"/>
      <c r="G12" s="95"/>
      <c r="H12" s="95"/>
      <c r="I12" s="95"/>
      <c r="J12" t="s">
        <v>10</v>
      </c>
      <c r="K12" s="18"/>
      <c r="L12" s="19"/>
      <c r="M12" s="19"/>
      <c r="N12" s="9"/>
      <c r="O12" s="9"/>
      <c r="P12" s="9"/>
      <c r="Q12" s="9"/>
      <c r="R12" s="9"/>
      <c r="S12" s="9" t="s">
        <v>46</v>
      </c>
      <c r="T12" s="10"/>
    </row>
    <row r="13" spans="1:20" x14ac:dyDescent="0.4">
      <c r="A13" s="95"/>
      <c r="C13" s="95"/>
      <c r="D13" s="95"/>
      <c r="E13" s="95"/>
      <c r="F13" s="95"/>
      <c r="G13" s="95"/>
      <c r="H13" s="95"/>
      <c r="I13" s="95"/>
      <c r="K13" s="18"/>
      <c r="L13" s="19"/>
      <c r="M13" s="19"/>
      <c r="N13" s="9"/>
      <c r="O13" s="9"/>
      <c r="P13" s="9"/>
      <c r="Q13" s="9"/>
      <c r="R13" s="9"/>
      <c r="S13" s="9"/>
      <c r="T13" s="10"/>
    </row>
    <row r="14" spans="1:20" ht="15" thickBot="1" x14ac:dyDescent="0.45">
      <c r="A14" s="95"/>
      <c r="C14" s="95"/>
      <c r="D14" s="95"/>
      <c r="E14" s="95"/>
      <c r="F14" s="95"/>
      <c r="G14" s="95"/>
      <c r="H14" s="95"/>
      <c r="I14" s="95" t="s">
        <v>44</v>
      </c>
      <c r="K14" s="18"/>
      <c r="L14" s="19"/>
      <c r="M14" s="19"/>
      <c r="N14" s="9"/>
      <c r="O14" s="9"/>
      <c r="P14" s="9"/>
      <c r="Q14" s="9"/>
      <c r="R14" s="9"/>
      <c r="S14" s="9"/>
      <c r="T14" s="10"/>
    </row>
    <row r="15" spans="1:20" ht="26.6" thickBot="1" x14ac:dyDescent="0.45">
      <c r="A15" s="98" t="s">
        <v>16</v>
      </c>
      <c r="B15" s="99"/>
      <c r="C15" s="99" t="s">
        <v>17</v>
      </c>
      <c r="D15" s="99"/>
      <c r="E15" s="99"/>
      <c r="F15" s="101" t="s">
        <v>18</v>
      </c>
      <c r="G15" s="32" t="s">
        <v>19</v>
      </c>
      <c r="H15" s="33" t="s">
        <v>20</v>
      </c>
      <c r="I15" s="95"/>
      <c r="K15" s="18"/>
      <c r="L15" s="19"/>
      <c r="M15" s="19"/>
      <c r="N15" s="9"/>
      <c r="O15" s="9"/>
      <c r="P15" s="9"/>
      <c r="Q15" s="9"/>
      <c r="R15" s="9"/>
      <c r="S15" s="9"/>
      <c r="T15" s="10"/>
    </row>
    <row r="16" spans="1:20" ht="15" thickBot="1" x14ac:dyDescent="0.45">
      <c r="A16" s="93">
        <v>929002178706</v>
      </c>
      <c r="B16" s="94"/>
      <c r="C16" s="92" t="s">
        <v>47</v>
      </c>
      <c r="D16" s="96"/>
      <c r="E16" s="97"/>
      <c r="F16" s="102">
        <f>SUM(B6:B13)</f>
        <v>0</v>
      </c>
      <c r="G16" s="34"/>
      <c r="H16" s="35">
        <f t="shared" ref="H16:H21" si="0">F16*G16</f>
        <v>0</v>
      </c>
      <c r="I16" s="95"/>
      <c r="K16" s="25"/>
      <c r="L16" s="26"/>
      <c r="M16" s="26"/>
      <c r="N16" s="27"/>
      <c r="O16" s="27"/>
      <c r="P16" s="27"/>
      <c r="Q16" s="27"/>
      <c r="R16" s="27"/>
      <c r="S16" s="27"/>
      <c r="T16" s="28"/>
    </row>
    <row r="17" spans="1:20" ht="15" thickBot="1" x14ac:dyDescent="0.45">
      <c r="A17" s="93">
        <v>929000957206</v>
      </c>
      <c r="B17" s="94"/>
      <c r="C17" s="92" t="s">
        <v>21</v>
      </c>
      <c r="D17" s="96"/>
      <c r="E17" s="97"/>
      <c r="F17" s="103">
        <f>SUM(L266,L279,L292,L305,L318)</f>
        <v>0</v>
      </c>
      <c r="G17" s="34"/>
      <c r="H17" s="35">
        <f t="shared" si="0"/>
        <v>0</v>
      </c>
      <c r="I17" s="95">
        <f>F17*B3</f>
        <v>0</v>
      </c>
      <c r="K17" s="30"/>
      <c r="L17" s="3"/>
      <c r="M17" s="3"/>
      <c r="N17" s="3"/>
      <c r="O17" s="3"/>
      <c r="P17" s="3"/>
      <c r="Q17" s="3"/>
      <c r="R17" s="3"/>
      <c r="S17" s="3"/>
      <c r="T17" s="4"/>
    </row>
    <row r="18" spans="1:20" ht="15" thickBot="1" x14ac:dyDescent="0.45">
      <c r="A18" s="93">
        <v>929000957306</v>
      </c>
      <c r="B18" s="94"/>
      <c r="C18" s="92" t="s">
        <v>22</v>
      </c>
      <c r="D18" s="96"/>
      <c r="E18" s="97"/>
      <c r="F18" s="103">
        <f>SUM(L267,L280,L293,L306,L319)</f>
        <v>0</v>
      </c>
      <c r="G18" s="34"/>
      <c r="H18" s="35">
        <f t="shared" si="0"/>
        <v>0</v>
      </c>
      <c r="I18" s="95">
        <f>F18*B4</f>
        <v>0</v>
      </c>
      <c r="K18" s="31"/>
      <c r="L18" s="9"/>
      <c r="M18" s="9"/>
      <c r="N18" s="9"/>
      <c r="O18" s="9"/>
      <c r="P18" s="9"/>
      <c r="Q18" s="9"/>
      <c r="R18" s="9"/>
      <c r="S18" s="9"/>
      <c r="T18" s="10"/>
    </row>
    <row r="19" spans="1:20" ht="15" thickBot="1" x14ac:dyDescent="0.45">
      <c r="A19" s="114" t="s">
        <v>23</v>
      </c>
      <c r="B19" s="115"/>
      <c r="C19" s="116" t="s">
        <v>24</v>
      </c>
      <c r="D19" s="117"/>
      <c r="E19" s="118"/>
      <c r="F19" s="104">
        <f>F17</f>
        <v>0</v>
      </c>
      <c r="G19" s="34"/>
      <c r="H19" s="35">
        <f t="shared" si="0"/>
        <v>0</v>
      </c>
      <c r="K19" s="31"/>
      <c r="L19" s="9"/>
      <c r="M19" s="9"/>
      <c r="N19" s="9"/>
      <c r="O19" s="9"/>
      <c r="P19" s="9"/>
      <c r="Q19" s="9"/>
      <c r="R19" s="9"/>
      <c r="S19" s="9"/>
      <c r="T19" s="10"/>
    </row>
    <row r="20" spans="1:20" ht="15" thickBot="1" x14ac:dyDescent="0.45">
      <c r="A20" s="119">
        <v>929000897806</v>
      </c>
      <c r="B20" s="120"/>
      <c r="C20" s="116" t="s">
        <v>25</v>
      </c>
      <c r="D20" s="117"/>
      <c r="E20" s="118"/>
      <c r="F20" s="104">
        <f>F18</f>
        <v>0</v>
      </c>
      <c r="G20" s="34"/>
      <c r="H20" s="35">
        <f t="shared" si="0"/>
        <v>0</v>
      </c>
      <c r="K20" s="31"/>
      <c r="L20" s="9"/>
      <c r="M20" s="9"/>
      <c r="N20" s="9"/>
      <c r="O20" s="9"/>
      <c r="P20" s="9"/>
      <c r="Q20" s="9"/>
      <c r="R20" s="9"/>
      <c r="S20" s="9"/>
      <c r="T20" s="10"/>
    </row>
    <row r="21" spans="1:20" ht="15" thickBot="1" x14ac:dyDescent="0.45">
      <c r="A21" s="119">
        <v>929000771913</v>
      </c>
      <c r="B21" s="120" t="s">
        <v>26</v>
      </c>
      <c r="C21" s="87" t="s">
        <v>45</v>
      </c>
      <c r="D21" s="88"/>
      <c r="E21" s="89"/>
      <c r="F21" s="105">
        <f>IF(SUM(B6:B10)&gt;ROUNDUP(SUM(I17:I18)/(100*0.8),0),SUM(B6:B10),ROUNDUP(SUM(I17:I18)/(100*0.8),0))</f>
        <v>0</v>
      </c>
      <c r="G21" s="42"/>
      <c r="H21" s="43">
        <f t="shared" si="0"/>
        <v>0</v>
      </c>
      <c r="K21" s="31"/>
      <c r="L21" s="9"/>
      <c r="M21" s="9"/>
      <c r="N21" s="9"/>
      <c r="O21" s="9"/>
      <c r="P21" s="9"/>
      <c r="Q21" s="9"/>
      <c r="R21" s="9"/>
      <c r="S21" s="9"/>
      <c r="T21" s="10"/>
    </row>
    <row r="22" spans="1:20" ht="15" thickBot="1" x14ac:dyDescent="0.45">
      <c r="A22" s="124"/>
      <c r="B22" s="125"/>
      <c r="C22" s="90"/>
      <c r="D22" s="90"/>
      <c r="E22" s="90"/>
      <c r="F22" s="90"/>
      <c r="G22" s="46" t="s">
        <v>27</v>
      </c>
      <c r="H22" s="47">
        <f>SUM(H16:H21)</f>
        <v>0</v>
      </c>
      <c r="K22" s="31"/>
      <c r="L22" s="36"/>
      <c r="M22" s="9"/>
      <c r="N22" s="9"/>
      <c r="O22" s="9"/>
      <c r="P22" s="9"/>
      <c r="Q22" s="9"/>
      <c r="R22" s="9"/>
      <c r="S22" s="9"/>
      <c r="T22" s="10"/>
    </row>
    <row r="23" spans="1:20" x14ac:dyDescent="0.4">
      <c r="K23" s="37"/>
      <c r="L23" s="38"/>
      <c r="M23" s="9"/>
      <c r="N23" s="9"/>
      <c r="O23" s="9"/>
      <c r="P23" s="9"/>
      <c r="Q23" s="9"/>
      <c r="R23" s="9"/>
      <c r="S23" s="9"/>
      <c r="T23" s="10"/>
    </row>
    <row r="24" spans="1:20" x14ac:dyDescent="0.4">
      <c r="K24" s="39"/>
      <c r="L24" s="9"/>
      <c r="M24" s="9"/>
      <c r="N24" s="9"/>
      <c r="O24" s="9"/>
      <c r="P24" s="9"/>
      <c r="Q24" s="9"/>
      <c r="R24" s="9"/>
      <c r="S24" s="9"/>
      <c r="T24" s="10"/>
    </row>
    <row r="25" spans="1:20" x14ac:dyDescent="0.4">
      <c r="K25" s="31"/>
      <c r="L25" s="44"/>
      <c r="M25" s="45"/>
      <c r="N25" s="9"/>
      <c r="O25" s="9"/>
      <c r="P25" s="9"/>
      <c r="Q25" s="9"/>
      <c r="R25" s="9"/>
      <c r="S25" s="9"/>
      <c r="T25" s="10"/>
    </row>
    <row r="26" spans="1:20" x14ac:dyDescent="0.4">
      <c r="K26" s="39"/>
      <c r="L26" s="9"/>
      <c r="M26" s="45"/>
      <c r="N26" s="9"/>
      <c r="O26" s="9"/>
      <c r="P26" s="9"/>
      <c r="Q26" s="9"/>
      <c r="R26" s="9"/>
      <c r="S26" s="9"/>
      <c r="T26" s="10"/>
    </row>
    <row r="27" spans="1:20" x14ac:dyDescent="0.4">
      <c r="A27" s="121"/>
      <c r="B27" s="122"/>
      <c r="C27" s="122"/>
      <c r="D27" s="122"/>
      <c r="E27" s="122"/>
      <c r="F27" s="122"/>
      <c r="G27" s="122"/>
      <c r="H27" s="122"/>
      <c r="I27" s="122"/>
      <c r="J27" s="123"/>
      <c r="K27" s="39"/>
      <c r="L27" s="45"/>
      <c r="M27" s="45"/>
      <c r="N27" s="45"/>
      <c r="O27" s="45"/>
      <c r="P27" s="45"/>
      <c r="Q27" s="45"/>
      <c r="R27" s="45"/>
      <c r="S27" s="45"/>
      <c r="T27" s="48"/>
    </row>
    <row r="28" spans="1:20" x14ac:dyDescent="0.4">
      <c r="A28" s="49"/>
      <c r="B28" s="50"/>
      <c r="K28" s="39"/>
      <c r="L28" s="45"/>
      <c r="M28" s="45"/>
      <c r="N28" s="45"/>
      <c r="O28" s="45"/>
      <c r="P28" s="45"/>
      <c r="Q28" s="45"/>
      <c r="R28" s="45"/>
      <c r="S28" s="45"/>
      <c r="T28" s="48"/>
    </row>
    <row r="29" spans="1:20" x14ac:dyDescent="0.4">
      <c r="A29" s="51"/>
      <c r="B29" s="51"/>
      <c r="K29" s="31"/>
      <c r="L29" s="45"/>
      <c r="M29" s="45"/>
      <c r="N29" s="45"/>
      <c r="O29" s="45"/>
      <c r="P29" s="45"/>
      <c r="Q29" s="45"/>
      <c r="R29" s="45"/>
      <c r="S29" s="45"/>
      <c r="T29" s="48"/>
    </row>
    <row r="30" spans="1:20" x14ac:dyDescent="0.4">
      <c r="A30" s="51"/>
      <c r="B30" s="51"/>
      <c r="K30" s="31"/>
      <c r="L30" s="45"/>
      <c r="M30" s="45"/>
      <c r="N30" s="45"/>
      <c r="O30" s="45"/>
      <c r="P30" s="45"/>
      <c r="Q30" s="45"/>
      <c r="R30" s="45"/>
      <c r="S30" s="45"/>
      <c r="T30" s="48"/>
    </row>
    <row r="31" spans="1:20" x14ac:dyDescent="0.4">
      <c r="A31" s="51"/>
      <c r="B31" s="51"/>
      <c r="K31" s="31"/>
      <c r="L31" s="45"/>
      <c r="M31" s="45"/>
      <c r="N31" s="45"/>
      <c r="O31" s="45"/>
      <c r="P31" s="45"/>
      <c r="Q31" s="45"/>
      <c r="R31" s="45"/>
      <c r="S31" s="45"/>
      <c r="T31" s="48"/>
    </row>
    <row r="32" spans="1:20" x14ac:dyDescent="0.4">
      <c r="A32" s="51"/>
      <c r="B32" s="51"/>
      <c r="K32" s="31"/>
      <c r="L32" s="45"/>
      <c r="M32" s="45"/>
      <c r="N32" s="45"/>
      <c r="O32" s="45"/>
      <c r="P32" s="45"/>
      <c r="Q32" s="45"/>
      <c r="R32" s="45"/>
      <c r="S32" s="45"/>
      <c r="T32" s="48"/>
    </row>
    <row r="33" spans="1:20" x14ac:dyDescent="0.4">
      <c r="A33" s="51"/>
      <c r="B33" s="51"/>
      <c r="K33" s="31"/>
      <c r="L33" s="45"/>
      <c r="M33" s="45"/>
      <c r="N33" s="45"/>
      <c r="O33" s="45"/>
      <c r="P33" s="45"/>
      <c r="Q33" s="45"/>
      <c r="R33" s="45"/>
      <c r="S33" s="45"/>
      <c r="T33" s="48"/>
    </row>
    <row r="34" spans="1:20" x14ac:dyDescent="0.4">
      <c r="A34" s="51"/>
      <c r="B34" s="51"/>
      <c r="K34" s="31"/>
      <c r="L34" s="45"/>
      <c r="M34" s="45"/>
      <c r="N34" s="45"/>
      <c r="O34" s="45"/>
      <c r="P34" s="45"/>
      <c r="Q34" s="45"/>
      <c r="R34" s="45"/>
      <c r="S34" s="45"/>
      <c r="T34" s="48"/>
    </row>
    <row r="35" spans="1:20" x14ac:dyDescent="0.4">
      <c r="A35" s="51"/>
      <c r="B35" s="51"/>
      <c r="K35" s="31"/>
      <c r="L35" s="45"/>
      <c r="M35" s="45"/>
      <c r="N35" s="45"/>
      <c r="O35" s="45"/>
      <c r="P35" s="45"/>
      <c r="Q35" s="45"/>
      <c r="R35" s="45"/>
      <c r="S35" s="45"/>
      <c r="T35" s="48"/>
    </row>
    <row r="36" spans="1:20" ht="15" thickBot="1" x14ac:dyDescent="0.45">
      <c r="A36" s="51"/>
      <c r="B36" s="51"/>
      <c r="K36" s="52"/>
      <c r="L36" s="40"/>
      <c r="M36" s="40"/>
      <c r="N36" s="40"/>
      <c r="O36" s="40"/>
      <c r="P36" s="40"/>
      <c r="Q36" s="40"/>
      <c r="R36" s="40"/>
      <c r="S36" s="40"/>
      <c r="T36" s="41"/>
    </row>
    <row r="37" spans="1:20" ht="13.5" customHeight="1" x14ac:dyDescent="0.4">
      <c r="A37" s="51"/>
      <c r="B37" s="51"/>
      <c r="K37" s="53"/>
      <c r="L37" s="126"/>
      <c r="M37" s="126"/>
      <c r="N37" s="126"/>
      <c r="O37" s="126"/>
      <c r="P37" s="126"/>
      <c r="Q37" s="126"/>
      <c r="R37" s="126"/>
      <c r="S37" s="126"/>
      <c r="T37" s="54"/>
    </row>
    <row r="38" spans="1:20" ht="15" thickBot="1" x14ac:dyDescent="0.45">
      <c r="A38" s="51"/>
      <c r="B38" s="51"/>
      <c r="K38" s="55"/>
      <c r="L38" s="56"/>
      <c r="M38" s="56"/>
      <c r="N38" s="56"/>
      <c r="O38" s="56"/>
      <c r="P38" s="56"/>
      <c r="Q38" s="56"/>
      <c r="R38" s="56"/>
      <c r="S38" s="56"/>
      <c r="T38" s="57"/>
    </row>
    <row r="39" spans="1:20" x14ac:dyDescent="0.4">
      <c r="A39" s="51"/>
      <c r="B39" s="51"/>
    </row>
    <row r="40" spans="1:20" hidden="1" x14ac:dyDescent="0.4">
      <c r="A40" s="51"/>
      <c r="B40" s="51"/>
    </row>
    <row r="41" spans="1:20" hidden="1" x14ac:dyDescent="0.4">
      <c r="A41" s="51"/>
      <c r="B41" s="51"/>
    </row>
    <row r="42" spans="1:20" hidden="1" x14ac:dyDescent="0.4">
      <c r="A42" s="51"/>
      <c r="B42" s="51"/>
    </row>
    <row r="43" spans="1:20" hidden="1" x14ac:dyDescent="0.4"/>
    <row r="44" spans="1:20" hidden="1" x14ac:dyDescent="0.4"/>
    <row r="45" spans="1:20" ht="15" hidden="1" customHeight="1" x14ac:dyDescent="0.4"/>
    <row r="46" spans="1:20" hidden="1" x14ac:dyDescent="0.4"/>
    <row r="47" spans="1:20" hidden="1" x14ac:dyDescent="0.4"/>
    <row r="48" spans="1:20" hidden="1" x14ac:dyDescent="0.4"/>
    <row r="49" hidden="1" x14ac:dyDescent="0.4"/>
    <row r="50" hidden="1" x14ac:dyDescent="0.4"/>
    <row r="51" hidden="1" x14ac:dyDescent="0.4"/>
    <row r="52" hidden="1" x14ac:dyDescent="0.4"/>
    <row r="53" hidden="1" x14ac:dyDescent="0.4"/>
    <row r="54" hidden="1" x14ac:dyDescent="0.4"/>
    <row r="55" hidden="1" x14ac:dyDescent="0.4"/>
    <row r="56" hidden="1" x14ac:dyDescent="0.4"/>
    <row r="57" hidden="1" x14ac:dyDescent="0.4"/>
    <row r="58" hidden="1" x14ac:dyDescent="0.4"/>
    <row r="59" hidden="1" x14ac:dyDescent="0.4"/>
    <row r="60" hidden="1" x14ac:dyDescent="0.4"/>
    <row r="61" hidden="1" x14ac:dyDescent="0.4"/>
    <row r="62" hidden="1" x14ac:dyDescent="0.4"/>
    <row r="63" hidden="1" x14ac:dyDescent="0.4"/>
    <row r="64" hidden="1" x14ac:dyDescent="0.4"/>
    <row r="65" hidden="1" x14ac:dyDescent="0.4"/>
    <row r="66" hidden="1" x14ac:dyDescent="0.4"/>
    <row r="67" hidden="1" x14ac:dyDescent="0.4"/>
    <row r="68" hidden="1" x14ac:dyDescent="0.4"/>
    <row r="69" hidden="1" x14ac:dyDescent="0.4"/>
    <row r="70" hidden="1" x14ac:dyDescent="0.4"/>
    <row r="71" hidden="1" x14ac:dyDescent="0.4"/>
    <row r="72" hidden="1" x14ac:dyDescent="0.4"/>
    <row r="73" hidden="1" x14ac:dyDescent="0.4"/>
    <row r="74" hidden="1" x14ac:dyDescent="0.4"/>
    <row r="75" hidden="1" x14ac:dyDescent="0.4"/>
    <row r="76" hidden="1" x14ac:dyDescent="0.4"/>
    <row r="77" hidden="1" x14ac:dyDescent="0.4"/>
    <row r="78" hidden="1" x14ac:dyDescent="0.4"/>
    <row r="79" hidden="1" x14ac:dyDescent="0.4"/>
    <row r="80" hidden="1" x14ac:dyDescent="0.4"/>
    <row r="81" hidden="1" x14ac:dyDescent="0.4"/>
    <row r="82" hidden="1" x14ac:dyDescent="0.4"/>
    <row r="83" hidden="1" x14ac:dyDescent="0.4"/>
    <row r="84" hidden="1" x14ac:dyDescent="0.4"/>
    <row r="85" hidden="1" x14ac:dyDescent="0.4"/>
    <row r="86" hidden="1" x14ac:dyDescent="0.4"/>
    <row r="87" hidden="1" x14ac:dyDescent="0.4"/>
    <row r="88" hidden="1" x14ac:dyDescent="0.4"/>
    <row r="89" hidden="1" x14ac:dyDescent="0.4"/>
    <row r="90" hidden="1" x14ac:dyDescent="0.4"/>
    <row r="91" hidden="1" x14ac:dyDescent="0.4"/>
    <row r="92" hidden="1" x14ac:dyDescent="0.4"/>
    <row r="93" hidden="1" x14ac:dyDescent="0.4"/>
    <row r="94" hidden="1" x14ac:dyDescent="0.4"/>
    <row r="95" hidden="1" x14ac:dyDescent="0.4"/>
    <row r="96" hidden="1" x14ac:dyDescent="0.4"/>
    <row r="97" hidden="1" x14ac:dyDescent="0.4"/>
    <row r="98" hidden="1" x14ac:dyDescent="0.4"/>
    <row r="99" hidden="1" x14ac:dyDescent="0.4"/>
    <row r="100" hidden="1" x14ac:dyDescent="0.4"/>
    <row r="101" hidden="1" x14ac:dyDescent="0.4"/>
    <row r="102" hidden="1" x14ac:dyDescent="0.4"/>
    <row r="103" hidden="1" x14ac:dyDescent="0.4"/>
    <row r="104" hidden="1" x14ac:dyDescent="0.4"/>
    <row r="105" hidden="1" x14ac:dyDescent="0.4"/>
    <row r="106" hidden="1" x14ac:dyDescent="0.4"/>
    <row r="107" hidden="1" x14ac:dyDescent="0.4"/>
    <row r="108" hidden="1" x14ac:dyDescent="0.4"/>
    <row r="109" hidden="1" x14ac:dyDescent="0.4"/>
    <row r="110" hidden="1" x14ac:dyDescent="0.4"/>
    <row r="111" hidden="1" x14ac:dyDescent="0.4"/>
    <row r="112" hidden="1" x14ac:dyDescent="0.4"/>
    <row r="113" hidden="1" x14ac:dyDescent="0.4"/>
    <row r="114" hidden="1" x14ac:dyDescent="0.4"/>
    <row r="115" hidden="1" x14ac:dyDescent="0.4"/>
    <row r="116" hidden="1" x14ac:dyDescent="0.4"/>
    <row r="117" hidden="1" x14ac:dyDescent="0.4"/>
    <row r="118" hidden="1" x14ac:dyDescent="0.4"/>
    <row r="119" hidden="1" x14ac:dyDescent="0.4"/>
    <row r="120" hidden="1" x14ac:dyDescent="0.4"/>
    <row r="121" hidden="1" x14ac:dyDescent="0.4"/>
    <row r="122" hidden="1" x14ac:dyDescent="0.4"/>
    <row r="123" hidden="1" x14ac:dyDescent="0.4"/>
    <row r="124" hidden="1" x14ac:dyDescent="0.4"/>
    <row r="125" hidden="1" x14ac:dyDescent="0.4"/>
    <row r="126" hidden="1" x14ac:dyDescent="0.4"/>
    <row r="127" hidden="1" x14ac:dyDescent="0.4"/>
    <row r="128" hidden="1" x14ac:dyDescent="0.4"/>
    <row r="129" hidden="1" x14ac:dyDescent="0.4"/>
    <row r="130" hidden="1" x14ac:dyDescent="0.4"/>
    <row r="131" hidden="1" x14ac:dyDescent="0.4"/>
    <row r="132" hidden="1" x14ac:dyDescent="0.4"/>
    <row r="133" hidden="1" x14ac:dyDescent="0.4"/>
    <row r="134" hidden="1" x14ac:dyDescent="0.4"/>
    <row r="135" hidden="1" x14ac:dyDescent="0.4"/>
    <row r="136" hidden="1" x14ac:dyDescent="0.4"/>
    <row r="137" hidden="1" x14ac:dyDescent="0.4"/>
    <row r="138" hidden="1" x14ac:dyDescent="0.4"/>
    <row r="139" hidden="1" x14ac:dyDescent="0.4"/>
    <row r="140" hidden="1" x14ac:dyDescent="0.4"/>
    <row r="141" hidden="1" x14ac:dyDescent="0.4"/>
    <row r="142" hidden="1" x14ac:dyDescent="0.4"/>
    <row r="143" hidden="1" x14ac:dyDescent="0.4"/>
    <row r="144" hidden="1" x14ac:dyDescent="0.4"/>
    <row r="145" hidden="1" x14ac:dyDescent="0.4"/>
    <row r="146" hidden="1" x14ac:dyDescent="0.4"/>
    <row r="147" hidden="1" x14ac:dyDescent="0.4"/>
    <row r="148" hidden="1" x14ac:dyDescent="0.4"/>
    <row r="149" hidden="1" x14ac:dyDescent="0.4"/>
    <row r="150" hidden="1" x14ac:dyDescent="0.4"/>
    <row r="151" hidden="1" x14ac:dyDescent="0.4"/>
    <row r="152" hidden="1" x14ac:dyDescent="0.4"/>
    <row r="153" hidden="1" x14ac:dyDescent="0.4"/>
    <row r="154" hidden="1" x14ac:dyDescent="0.4"/>
    <row r="155" hidden="1" x14ac:dyDescent="0.4"/>
    <row r="156" hidden="1" x14ac:dyDescent="0.4"/>
    <row r="157" hidden="1" x14ac:dyDescent="0.4"/>
    <row r="158" hidden="1" x14ac:dyDescent="0.4"/>
    <row r="159" hidden="1" x14ac:dyDescent="0.4"/>
    <row r="160" hidden="1" x14ac:dyDescent="0.4"/>
    <row r="161" hidden="1" x14ac:dyDescent="0.4"/>
    <row r="162" hidden="1" x14ac:dyDescent="0.4"/>
    <row r="163" hidden="1" x14ac:dyDescent="0.4"/>
    <row r="164" hidden="1" x14ac:dyDescent="0.4"/>
    <row r="165" hidden="1" x14ac:dyDescent="0.4"/>
    <row r="166" hidden="1" x14ac:dyDescent="0.4"/>
    <row r="167" hidden="1" x14ac:dyDescent="0.4"/>
    <row r="168" hidden="1" x14ac:dyDescent="0.4"/>
    <row r="169" hidden="1" x14ac:dyDescent="0.4"/>
    <row r="170" hidden="1" x14ac:dyDescent="0.4"/>
    <row r="171" hidden="1" x14ac:dyDescent="0.4"/>
    <row r="172" hidden="1" x14ac:dyDescent="0.4"/>
    <row r="173" hidden="1" x14ac:dyDescent="0.4"/>
    <row r="174" hidden="1" x14ac:dyDescent="0.4"/>
    <row r="175" hidden="1" x14ac:dyDescent="0.4"/>
    <row r="176" hidden="1" x14ac:dyDescent="0.4"/>
    <row r="177" hidden="1" x14ac:dyDescent="0.4"/>
    <row r="178" hidden="1" x14ac:dyDescent="0.4"/>
    <row r="179" hidden="1" x14ac:dyDescent="0.4"/>
    <row r="180" hidden="1" x14ac:dyDescent="0.4"/>
    <row r="181" hidden="1" x14ac:dyDescent="0.4"/>
    <row r="182" hidden="1" x14ac:dyDescent="0.4"/>
    <row r="183" hidden="1" x14ac:dyDescent="0.4"/>
    <row r="184" hidden="1" x14ac:dyDescent="0.4"/>
    <row r="185" hidden="1" x14ac:dyDescent="0.4"/>
    <row r="186" hidden="1" x14ac:dyDescent="0.4"/>
    <row r="187" hidden="1" x14ac:dyDescent="0.4"/>
    <row r="188" hidden="1" x14ac:dyDescent="0.4"/>
    <row r="189" hidden="1" x14ac:dyDescent="0.4"/>
    <row r="190" hidden="1" x14ac:dyDescent="0.4"/>
    <row r="191" hidden="1" x14ac:dyDescent="0.4"/>
    <row r="192" hidden="1" x14ac:dyDescent="0.4"/>
    <row r="193" hidden="1" x14ac:dyDescent="0.4"/>
    <row r="194" hidden="1" x14ac:dyDescent="0.4"/>
    <row r="195" hidden="1" x14ac:dyDescent="0.4"/>
    <row r="196" hidden="1" x14ac:dyDescent="0.4"/>
    <row r="197" hidden="1" x14ac:dyDescent="0.4"/>
    <row r="198" hidden="1" x14ac:dyDescent="0.4"/>
    <row r="199" hidden="1" x14ac:dyDescent="0.4"/>
    <row r="200" hidden="1" x14ac:dyDescent="0.4"/>
    <row r="201" hidden="1" x14ac:dyDescent="0.4"/>
    <row r="202" hidden="1" x14ac:dyDescent="0.4"/>
    <row r="203" hidden="1" x14ac:dyDescent="0.4"/>
    <row r="204" hidden="1" x14ac:dyDescent="0.4"/>
    <row r="205" hidden="1" x14ac:dyDescent="0.4"/>
    <row r="206" hidden="1" x14ac:dyDescent="0.4"/>
    <row r="207" hidden="1" x14ac:dyDescent="0.4"/>
    <row r="208" hidden="1" x14ac:dyDescent="0.4"/>
    <row r="209" hidden="1" x14ac:dyDescent="0.4"/>
    <row r="210" hidden="1" x14ac:dyDescent="0.4"/>
    <row r="211" hidden="1" x14ac:dyDescent="0.4"/>
    <row r="212" hidden="1" x14ac:dyDescent="0.4"/>
    <row r="213" hidden="1" x14ac:dyDescent="0.4"/>
    <row r="214" hidden="1" x14ac:dyDescent="0.4"/>
    <row r="215" hidden="1" x14ac:dyDescent="0.4"/>
    <row r="216" hidden="1" x14ac:dyDescent="0.4"/>
    <row r="217" hidden="1" x14ac:dyDescent="0.4"/>
    <row r="218" hidden="1" x14ac:dyDescent="0.4"/>
    <row r="219" hidden="1" x14ac:dyDescent="0.4"/>
    <row r="220" hidden="1" x14ac:dyDescent="0.4"/>
    <row r="221" hidden="1" x14ac:dyDescent="0.4"/>
    <row r="222" hidden="1" x14ac:dyDescent="0.4"/>
    <row r="223" hidden="1" x14ac:dyDescent="0.4"/>
    <row r="224" hidden="1" x14ac:dyDescent="0.4"/>
    <row r="225" hidden="1" x14ac:dyDescent="0.4"/>
    <row r="226" hidden="1" x14ac:dyDescent="0.4"/>
    <row r="227" hidden="1" x14ac:dyDescent="0.4"/>
    <row r="228" hidden="1" x14ac:dyDescent="0.4"/>
    <row r="229" hidden="1" x14ac:dyDescent="0.4"/>
    <row r="230" hidden="1" x14ac:dyDescent="0.4"/>
    <row r="231" hidden="1" x14ac:dyDescent="0.4"/>
    <row r="232" hidden="1" x14ac:dyDescent="0.4"/>
    <row r="233" hidden="1" x14ac:dyDescent="0.4"/>
    <row r="234" hidden="1" x14ac:dyDescent="0.4"/>
    <row r="235" hidden="1" x14ac:dyDescent="0.4"/>
    <row r="236" hidden="1" x14ac:dyDescent="0.4"/>
    <row r="237" hidden="1" x14ac:dyDescent="0.4"/>
    <row r="238" hidden="1" x14ac:dyDescent="0.4"/>
    <row r="239" hidden="1" x14ac:dyDescent="0.4"/>
    <row r="240" hidden="1" x14ac:dyDescent="0.4"/>
    <row r="241" hidden="1" x14ac:dyDescent="0.4"/>
    <row r="242" hidden="1" x14ac:dyDescent="0.4"/>
    <row r="243" hidden="1" x14ac:dyDescent="0.4"/>
    <row r="244" hidden="1" x14ac:dyDescent="0.4"/>
    <row r="245" hidden="1" x14ac:dyDescent="0.4"/>
    <row r="246" hidden="1" x14ac:dyDescent="0.4"/>
    <row r="247" hidden="1" x14ac:dyDescent="0.4"/>
    <row r="248" hidden="1" x14ac:dyDescent="0.4"/>
    <row r="249" hidden="1" x14ac:dyDescent="0.4"/>
    <row r="250" hidden="1" x14ac:dyDescent="0.4"/>
    <row r="251" hidden="1" x14ac:dyDescent="0.4"/>
    <row r="252" hidden="1" x14ac:dyDescent="0.4"/>
    <row r="253" hidden="1" x14ac:dyDescent="0.4"/>
    <row r="254" hidden="1" x14ac:dyDescent="0.4"/>
    <row r="255" hidden="1" x14ac:dyDescent="0.4"/>
    <row r="256" hidden="1" x14ac:dyDescent="0.4"/>
    <row r="257" spans="1:12" hidden="1" x14ac:dyDescent="0.4"/>
    <row r="258" spans="1:12" hidden="1" x14ac:dyDescent="0.4"/>
    <row r="259" spans="1:12" hidden="1" x14ac:dyDescent="0.4"/>
    <row r="260" spans="1:12" hidden="1" x14ac:dyDescent="0.4"/>
    <row r="261" spans="1:12" hidden="1" x14ac:dyDescent="0.4"/>
    <row r="262" spans="1:12" s="86" customFormat="1" x14ac:dyDescent="0.4">
      <c r="B262" s="29"/>
    </row>
    <row r="263" spans="1:12" ht="15" hidden="1" customHeight="1" x14ac:dyDescent="0.4">
      <c r="A263" s="58"/>
      <c r="B263" s="59"/>
      <c r="C263" s="60"/>
      <c r="D263" s="61"/>
      <c r="F263" s="62"/>
      <c r="G263" s="63"/>
      <c r="H263" s="63"/>
      <c r="I263" s="63"/>
      <c r="J263" s="63"/>
      <c r="K263" s="63"/>
      <c r="L263" s="64"/>
    </row>
    <row r="264" spans="1:12" ht="15" hidden="1" customHeight="1" x14ac:dyDescent="0.4">
      <c r="A264" s="65"/>
      <c r="B264" s="113" t="s">
        <v>0</v>
      </c>
      <c r="C264" s="113"/>
      <c r="D264" s="66"/>
      <c r="F264" s="67"/>
      <c r="G264" s="68"/>
      <c r="H264" s="68"/>
      <c r="I264" s="68"/>
      <c r="J264" s="69" t="s">
        <v>28</v>
      </c>
      <c r="K264" s="68"/>
      <c r="L264" s="70"/>
    </row>
    <row r="265" spans="1:12" ht="15" hidden="1" customHeight="1" x14ac:dyDescent="0.4">
      <c r="A265" s="65"/>
      <c r="B265" s="71"/>
      <c r="C265" s="72"/>
      <c r="D265" s="66"/>
      <c r="F265" s="67"/>
      <c r="G265" s="68"/>
      <c r="H265" s="68"/>
      <c r="I265" s="68"/>
      <c r="J265" s="68"/>
      <c r="K265" s="68"/>
      <c r="L265" s="70"/>
    </row>
    <row r="266" spans="1:12" ht="15" hidden="1" customHeight="1" x14ac:dyDescent="0.4">
      <c r="A266" s="65"/>
      <c r="B266" s="73" t="s">
        <v>29</v>
      </c>
      <c r="C266" s="84">
        <f>$B$4</f>
        <v>3.6</v>
      </c>
      <c r="D266" s="66"/>
      <c r="F266" s="67"/>
      <c r="G266" s="68"/>
      <c r="H266" s="68"/>
      <c r="I266" s="68"/>
      <c r="J266" s="69" t="s">
        <v>30</v>
      </c>
      <c r="K266" s="68">
        <f>C269-1</f>
        <v>0</v>
      </c>
      <c r="L266" s="70">
        <f>K266*B6</f>
        <v>0</v>
      </c>
    </row>
    <row r="267" spans="1:12" ht="15" hidden="1" customHeight="1" x14ac:dyDescent="0.4">
      <c r="A267" s="65"/>
      <c r="B267" s="73" t="s">
        <v>31</v>
      </c>
      <c r="C267" s="84">
        <f>$B$3</f>
        <v>7.2</v>
      </c>
      <c r="D267" s="66"/>
      <c r="F267" s="67"/>
      <c r="G267" s="68"/>
      <c r="H267" s="68"/>
      <c r="I267" s="68"/>
      <c r="J267" s="69" t="s">
        <v>32</v>
      </c>
      <c r="K267" s="68">
        <f>2</f>
        <v>2</v>
      </c>
      <c r="L267" s="70">
        <f>K267*B6</f>
        <v>0</v>
      </c>
    </row>
    <row r="268" spans="1:12" ht="15" hidden="1" customHeight="1" x14ac:dyDescent="0.4">
      <c r="A268" s="65"/>
      <c r="B268" s="73"/>
      <c r="C268" s="72"/>
      <c r="D268" s="66"/>
      <c r="F268" s="67"/>
      <c r="G268" s="68"/>
      <c r="H268" s="68"/>
      <c r="I268" s="68"/>
      <c r="J268" s="69"/>
      <c r="K268" s="68"/>
      <c r="L268" s="70"/>
    </row>
    <row r="269" spans="1:12" ht="15" hidden="1" customHeight="1" x14ac:dyDescent="0.4">
      <c r="A269" s="65"/>
      <c r="B269" s="73" t="s">
        <v>33</v>
      </c>
      <c r="C269" s="75">
        <v>1</v>
      </c>
      <c r="D269" s="66"/>
      <c r="F269" s="67"/>
      <c r="G269" s="68"/>
      <c r="H269" s="68"/>
      <c r="I269" s="68"/>
      <c r="J269" s="69"/>
      <c r="K269" s="68"/>
      <c r="L269" s="70"/>
    </row>
    <row r="270" spans="1:12" ht="15" hidden="1" customHeight="1" x14ac:dyDescent="0.4">
      <c r="A270" s="65"/>
      <c r="B270" s="73"/>
      <c r="C270" s="72"/>
      <c r="D270" s="66"/>
      <c r="F270" s="67"/>
      <c r="G270" s="68"/>
      <c r="H270" s="68"/>
      <c r="I270" s="68"/>
      <c r="J270" s="69"/>
      <c r="K270" s="68"/>
      <c r="L270" s="70"/>
    </row>
    <row r="271" spans="1:12" ht="15" hidden="1" customHeight="1" x14ac:dyDescent="0.4">
      <c r="A271" s="65"/>
      <c r="B271" s="73"/>
      <c r="C271" s="74"/>
      <c r="D271" s="66"/>
      <c r="F271" s="67"/>
      <c r="G271" s="68"/>
      <c r="H271" s="68"/>
      <c r="I271" s="68"/>
      <c r="J271" s="69"/>
      <c r="K271" s="68"/>
      <c r="L271" s="70"/>
    </row>
    <row r="272" spans="1:12" ht="15" hidden="1" customHeight="1" x14ac:dyDescent="0.4">
      <c r="A272" s="65"/>
      <c r="B272" s="73"/>
      <c r="C272" s="76"/>
      <c r="D272" s="66"/>
      <c r="F272" s="67"/>
      <c r="G272" s="68"/>
      <c r="H272" s="68"/>
      <c r="I272" s="68"/>
      <c r="J272" s="69"/>
      <c r="K272" s="69"/>
      <c r="L272" s="70"/>
    </row>
    <row r="273" spans="1:12" ht="15" hidden="1" customHeight="1" x14ac:dyDescent="0.4">
      <c r="A273" s="65"/>
      <c r="B273" s="71"/>
      <c r="C273" s="72"/>
      <c r="D273" s="66"/>
      <c r="F273" s="67"/>
      <c r="G273" s="68"/>
      <c r="H273" s="68"/>
      <c r="I273" s="68"/>
      <c r="J273" s="68"/>
      <c r="K273" s="68"/>
      <c r="L273" s="70"/>
    </row>
    <row r="274" spans="1:12" ht="15.75" hidden="1" customHeight="1" thickBot="1" x14ac:dyDescent="0.45">
      <c r="A274" s="77"/>
      <c r="B274" s="78"/>
      <c r="C274" s="79"/>
      <c r="D274" s="80"/>
      <c r="F274" s="81"/>
      <c r="G274" s="82"/>
      <c r="H274" s="82"/>
      <c r="I274" s="82"/>
      <c r="J274" s="82"/>
      <c r="K274" s="82"/>
      <c r="L274" s="83"/>
    </row>
    <row r="275" spans="1:12" ht="15" hidden="1" customHeight="1" thickBot="1" x14ac:dyDescent="0.45"/>
    <row r="276" spans="1:12" ht="15" hidden="1" customHeight="1" x14ac:dyDescent="0.4">
      <c r="A276" s="58"/>
      <c r="B276" s="59"/>
      <c r="C276" s="60"/>
      <c r="D276" s="61"/>
      <c r="F276" s="62"/>
      <c r="G276" s="63"/>
      <c r="H276" s="63"/>
      <c r="I276" s="63"/>
      <c r="J276" s="63"/>
      <c r="K276" s="63"/>
      <c r="L276" s="64"/>
    </row>
    <row r="277" spans="1:12" ht="15" hidden="1" customHeight="1" x14ac:dyDescent="0.4">
      <c r="A277" s="65"/>
      <c r="B277" s="113" t="s">
        <v>0</v>
      </c>
      <c r="C277" s="113"/>
      <c r="D277" s="66"/>
      <c r="F277" s="67"/>
      <c r="G277" s="68"/>
      <c r="H277" s="68"/>
      <c r="I277" s="68"/>
      <c r="J277" s="69" t="s">
        <v>28</v>
      </c>
      <c r="K277" s="68"/>
      <c r="L277" s="70"/>
    </row>
    <row r="278" spans="1:12" ht="15" hidden="1" customHeight="1" x14ac:dyDescent="0.4">
      <c r="A278" s="65"/>
      <c r="B278" s="71"/>
      <c r="C278" s="72"/>
      <c r="D278" s="66"/>
      <c r="F278" s="67"/>
      <c r="G278" s="68"/>
      <c r="H278" s="68"/>
      <c r="I278" s="68"/>
      <c r="J278" s="68"/>
      <c r="K278" s="68"/>
      <c r="L278" s="70"/>
    </row>
    <row r="279" spans="1:12" ht="15.75" hidden="1" customHeight="1" x14ac:dyDescent="0.4">
      <c r="A279" s="65"/>
      <c r="B279" s="73" t="s">
        <v>29</v>
      </c>
      <c r="C279" s="84">
        <f>$B$4</f>
        <v>3.6</v>
      </c>
      <c r="D279" s="66"/>
      <c r="F279" s="67"/>
      <c r="G279" s="68"/>
      <c r="H279" s="68"/>
      <c r="I279" s="68"/>
      <c r="J279" s="69" t="s">
        <v>30</v>
      </c>
      <c r="K279" s="68">
        <f>C282-1</f>
        <v>1</v>
      </c>
      <c r="L279" s="70">
        <f>K279*B7</f>
        <v>0</v>
      </c>
    </row>
    <row r="280" spans="1:12" ht="15" hidden="1" customHeight="1" x14ac:dyDescent="0.4">
      <c r="A280" s="65"/>
      <c r="B280" s="73" t="s">
        <v>31</v>
      </c>
      <c r="C280" s="84">
        <f>$B$3</f>
        <v>7.2</v>
      </c>
      <c r="D280" s="66"/>
      <c r="F280" s="67"/>
      <c r="G280" s="68"/>
      <c r="H280" s="68"/>
      <c r="I280" s="68"/>
      <c r="J280" s="69" t="s">
        <v>32</v>
      </c>
      <c r="K280" s="68">
        <f>2</f>
        <v>2</v>
      </c>
      <c r="L280" s="70">
        <f>K280*B7</f>
        <v>0</v>
      </c>
    </row>
    <row r="281" spans="1:12" ht="15.75" hidden="1" customHeight="1" x14ac:dyDescent="0.4">
      <c r="A281" s="65"/>
      <c r="B281" s="73"/>
      <c r="C281" s="72"/>
      <c r="D281" s="66"/>
      <c r="F281" s="67"/>
      <c r="G281" s="68"/>
      <c r="H281" s="68"/>
      <c r="I281" s="68"/>
      <c r="J281" s="69"/>
      <c r="K281" s="68"/>
      <c r="L281" s="70"/>
    </row>
    <row r="282" spans="1:12" hidden="1" x14ac:dyDescent="0.4">
      <c r="A282" s="65"/>
      <c r="B282" s="73" t="s">
        <v>33</v>
      </c>
      <c r="C282" s="75">
        <v>2</v>
      </c>
      <c r="D282" s="66"/>
      <c r="F282" s="67"/>
      <c r="G282" s="68"/>
      <c r="H282" s="68"/>
      <c r="I282" s="68"/>
      <c r="J282" s="69"/>
      <c r="K282" s="68"/>
      <c r="L282" s="70"/>
    </row>
    <row r="283" spans="1:12" hidden="1" x14ac:dyDescent="0.4">
      <c r="A283" s="65"/>
      <c r="B283" s="73"/>
      <c r="C283" s="72"/>
      <c r="D283" s="66"/>
      <c r="F283" s="67"/>
      <c r="G283" s="68"/>
      <c r="H283" s="68"/>
      <c r="I283" s="68"/>
      <c r="J283" s="69"/>
      <c r="K283" s="68"/>
      <c r="L283" s="70"/>
    </row>
    <row r="284" spans="1:12" hidden="1" x14ac:dyDescent="0.4">
      <c r="A284" s="65"/>
      <c r="B284" s="73"/>
      <c r="C284" s="74"/>
      <c r="D284" s="66"/>
      <c r="F284" s="67"/>
      <c r="G284" s="68"/>
      <c r="H284" s="68"/>
      <c r="I284" s="68"/>
      <c r="J284" s="69"/>
      <c r="K284" s="68"/>
      <c r="L284" s="70"/>
    </row>
    <row r="285" spans="1:12" hidden="1" x14ac:dyDescent="0.4">
      <c r="A285" s="65"/>
      <c r="B285" s="73"/>
      <c r="C285" s="76"/>
      <c r="D285" s="66"/>
      <c r="F285" s="67"/>
      <c r="G285" s="68"/>
      <c r="H285" s="68"/>
      <c r="I285" s="68"/>
      <c r="J285" s="69"/>
      <c r="K285" s="69"/>
      <c r="L285" s="70"/>
    </row>
    <row r="286" spans="1:12" hidden="1" x14ac:dyDescent="0.4">
      <c r="A286" s="65"/>
      <c r="B286" s="71"/>
      <c r="C286" s="72"/>
      <c r="D286" s="66"/>
      <c r="F286" s="67"/>
      <c r="G286" s="68"/>
      <c r="H286" s="68"/>
      <c r="I286" s="68"/>
      <c r="J286" s="68"/>
      <c r="K286" s="68"/>
      <c r="L286" s="70"/>
    </row>
    <row r="287" spans="1:12" ht="15" hidden="1" thickBot="1" x14ac:dyDescent="0.45">
      <c r="A287" s="77"/>
      <c r="B287" s="78"/>
      <c r="C287" s="79"/>
      <c r="D287" s="80"/>
      <c r="F287" s="81"/>
      <c r="G287" s="82"/>
      <c r="H287" s="82"/>
      <c r="I287" s="82"/>
      <c r="J287" s="82"/>
      <c r="K287" s="82"/>
      <c r="L287" s="83"/>
    </row>
    <row r="288" spans="1:12" ht="15" hidden="1" thickBot="1" x14ac:dyDescent="0.45"/>
    <row r="289" spans="1:12" hidden="1" x14ac:dyDescent="0.4">
      <c r="A289" s="58"/>
      <c r="B289" s="59"/>
      <c r="C289" s="60"/>
      <c r="D289" s="61"/>
      <c r="F289" s="62"/>
      <c r="G289" s="63"/>
      <c r="H289" s="63"/>
      <c r="I289" s="63"/>
      <c r="J289" s="63"/>
      <c r="K289" s="63"/>
      <c r="L289" s="64"/>
    </row>
    <row r="290" spans="1:12" hidden="1" x14ac:dyDescent="0.4">
      <c r="A290" s="65"/>
      <c r="B290" s="113" t="s">
        <v>0</v>
      </c>
      <c r="C290" s="113"/>
      <c r="D290" s="66"/>
      <c r="F290" s="67"/>
      <c r="G290" s="68"/>
      <c r="H290" s="68"/>
      <c r="I290" s="68"/>
      <c r="J290" s="69" t="s">
        <v>28</v>
      </c>
      <c r="K290" s="68"/>
      <c r="L290" s="70"/>
    </row>
    <row r="291" spans="1:12" hidden="1" x14ac:dyDescent="0.4">
      <c r="A291" s="65"/>
      <c r="B291" s="71"/>
      <c r="C291" s="72"/>
      <c r="D291" s="66"/>
      <c r="F291" s="67"/>
      <c r="G291" s="68"/>
      <c r="H291" s="68"/>
      <c r="I291" s="68"/>
      <c r="J291" s="68"/>
      <c r="K291" s="68"/>
      <c r="L291" s="70"/>
    </row>
    <row r="292" spans="1:12" hidden="1" x14ac:dyDescent="0.4">
      <c r="A292" s="65"/>
      <c r="B292" s="73" t="s">
        <v>29</v>
      </c>
      <c r="C292" s="84">
        <f>$B$4</f>
        <v>3.6</v>
      </c>
      <c r="D292" s="66"/>
      <c r="F292" s="67"/>
      <c r="G292" s="68"/>
      <c r="H292" s="68"/>
      <c r="I292" s="68"/>
      <c r="J292" s="69" t="s">
        <v>30</v>
      </c>
      <c r="K292" s="68">
        <f>C295-1</f>
        <v>2</v>
      </c>
      <c r="L292" s="70">
        <f>K292*B8</f>
        <v>0</v>
      </c>
    </row>
    <row r="293" spans="1:12" hidden="1" x14ac:dyDescent="0.4">
      <c r="A293" s="65"/>
      <c r="B293" s="73" t="s">
        <v>31</v>
      </c>
      <c r="C293" s="84">
        <f>$B$3</f>
        <v>7.2</v>
      </c>
      <c r="D293" s="66"/>
      <c r="F293" s="67"/>
      <c r="G293" s="68"/>
      <c r="H293" s="68"/>
      <c r="I293" s="68"/>
      <c r="J293" s="69" t="s">
        <v>32</v>
      </c>
      <c r="K293" s="68">
        <f>2</f>
        <v>2</v>
      </c>
      <c r="L293" s="70">
        <f>K293*B8</f>
        <v>0</v>
      </c>
    </row>
    <row r="294" spans="1:12" hidden="1" x14ac:dyDescent="0.4">
      <c r="A294" s="65"/>
      <c r="B294" s="73"/>
      <c r="C294" s="72"/>
      <c r="D294" s="66"/>
      <c r="F294" s="67"/>
      <c r="G294" s="68"/>
      <c r="H294" s="68"/>
      <c r="I294" s="68"/>
      <c r="J294" s="69"/>
      <c r="K294" s="68"/>
      <c r="L294" s="70"/>
    </row>
    <row r="295" spans="1:12" hidden="1" x14ac:dyDescent="0.4">
      <c r="A295" s="65"/>
      <c r="B295" s="73" t="s">
        <v>33</v>
      </c>
      <c r="C295" s="75">
        <v>3</v>
      </c>
      <c r="D295" s="66"/>
      <c r="F295" s="67"/>
      <c r="G295" s="68"/>
      <c r="H295" s="68"/>
      <c r="I295" s="68"/>
      <c r="J295" s="69"/>
      <c r="K295" s="68"/>
      <c r="L295" s="70"/>
    </row>
    <row r="296" spans="1:12" hidden="1" x14ac:dyDescent="0.4">
      <c r="A296" s="65"/>
      <c r="B296" s="73"/>
      <c r="C296" s="72"/>
      <c r="D296" s="66"/>
      <c r="F296" s="67"/>
      <c r="G296" s="68"/>
      <c r="H296" s="68"/>
      <c r="I296" s="68"/>
      <c r="J296" s="69"/>
      <c r="K296" s="68"/>
      <c r="L296" s="70"/>
    </row>
    <row r="297" spans="1:12" hidden="1" x14ac:dyDescent="0.4">
      <c r="A297" s="65"/>
      <c r="B297" s="73"/>
      <c r="C297" s="74"/>
      <c r="D297" s="66"/>
      <c r="F297" s="67"/>
      <c r="G297" s="68"/>
      <c r="H297" s="68"/>
      <c r="I297" s="68"/>
      <c r="J297" s="69"/>
      <c r="K297" s="68"/>
      <c r="L297" s="70"/>
    </row>
    <row r="298" spans="1:12" hidden="1" x14ac:dyDescent="0.4">
      <c r="A298" s="65"/>
      <c r="B298" s="73"/>
      <c r="C298" s="76"/>
      <c r="D298" s="66"/>
      <c r="F298" s="67"/>
      <c r="G298" s="68"/>
      <c r="H298" s="68"/>
      <c r="I298" s="68"/>
      <c r="J298" s="69"/>
      <c r="K298" s="69"/>
      <c r="L298" s="70"/>
    </row>
    <row r="299" spans="1:12" hidden="1" x14ac:dyDescent="0.4">
      <c r="A299" s="65"/>
      <c r="B299" s="71"/>
      <c r="C299" s="72"/>
      <c r="D299" s="66"/>
      <c r="F299" s="67"/>
      <c r="G299" s="68"/>
      <c r="H299" s="68"/>
      <c r="I299" s="68"/>
      <c r="J299" s="68"/>
      <c r="K299" s="68"/>
      <c r="L299" s="70"/>
    </row>
    <row r="300" spans="1:12" ht="15" hidden="1" thickBot="1" x14ac:dyDescent="0.45">
      <c r="A300" s="77"/>
      <c r="B300" s="78"/>
      <c r="C300" s="79"/>
      <c r="D300" s="80"/>
      <c r="F300" s="81"/>
      <c r="G300" s="82"/>
      <c r="H300" s="82"/>
      <c r="I300" s="82"/>
      <c r="J300" s="82"/>
      <c r="K300" s="82"/>
      <c r="L300" s="83"/>
    </row>
    <row r="301" spans="1:12" ht="15" hidden="1" thickBot="1" x14ac:dyDescent="0.45"/>
    <row r="302" spans="1:12" hidden="1" x14ac:dyDescent="0.4">
      <c r="A302" s="58"/>
      <c r="B302" s="59"/>
      <c r="C302" s="60"/>
      <c r="D302" s="61"/>
      <c r="F302" s="62"/>
      <c r="G302" s="63"/>
      <c r="H302" s="63"/>
      <c r="I302" s="63"/>
      <c r="J302" s="63"/>
      <c r="K302" s="63"/>
      <c r="L302" s="64"/>
    </row>
    <row r="303" spans="1:12" hidden="1" x14ac:dyDescent="0.4">
      <c r="A303" s="65"/>
      <c r="B303" s="113" t="s">
        <v>0</v>
      </c>
      <c r="C303" s="113"/>
      <c r="D303" s="66"/>
      <c r="F303" s="67"/>
      <c r="G303" s="68"/>
      <c r="H303" s="68"/>
      <c r="I303" s="68"/>
      <c r="J303" s="69" t="s">
        <v>28</v>
      </c>
      <c r="K303" s="68"/>
      <c r="L303" s="70"/>
    </row>
    <row r="304" spans="1:12" hidden="1" x14ac:dyDescent="0.4">
      <c r="A304" s="65"/>
      <c r="B304" s="71"/>
      <c r="C304" s="72"/>
      <c r="D304" s="66"/>
      <c r="F304" s="67"/>
      <c r="G304" s="68"/>
      <c r="H304" s="68"/>
      <c r="I304" s="68"/>
      <c r="J304" s="68"/>
      <c r="K304" s="68"/>
      <c r="L304" s="70"/>
    </row>
    <row r="305" spans="1:12" hidden="1" x14ac:dyDescent="0.4">
      <c r="A305" s="65"/>
      <c r="B305" s="73" t="s">
        <v>29</v>
      </c>
      <c r="C305" s="84">
        <f>$B$4</f>
        <v>3.6</v>
      </c>
      <c r="D305" s="66"/>
      <c r="F305" s="67"/>
      <c r="G305" s="68"/>
      <c r="H305" s="68"/>
      <c r="I305" s="68"/>
      <c r="J305" s="69" t="s">
        <v>30</v>
      </c>
      <c r="K305" s="68">
        <f>C308-1</f>
        <v>3</v>
      </c>
      <c r="L305" s="70">
        <f>K305*B9</f>
        <v>0</v>
      </c>
    </row>
    <row r="306" spans="1:12" hidden="1" x14ac:dyDescent="0.4">
      <c r="A306" s="65"/>
      <c r="B306" s="73" t="s">
        <v>31</v>
      </c>
      <c r="C306" s="84">
        <f>$B$3</f>
        <v>7.2</v>
      </c>
      <c r="D306" s="66"/>
      <c r="F306" s="67"/>
      <c r="G306" s="68"/>
      <c r="H306" s="68"/>
      <c r="I306" s="68"/>
      <c r="J306" s="69" t="s">
        <v>32</v>
      </c>
      <c r="K306" s="68">
        <f>2</f>
        <v>2</v>
      </c>
      <c r="L306" s="70">
        <f>K306*B9</f>
        <v>0</v>
      </c>
    </row>
    <row r="307" spans="1:12" hidden="1" x14ac:dyDescent="0.4">
      <c r="A307" s="65"/>
      <c r="B307" s="73"/>
      <c r="C307" s="72"/>
      <c r="D307" s="66"/>
      <c r="F307" s="67"/>
      <c r="G307" s="68"/>
      <c r="H307" s="68"/>
      <c r="I307" s="68"/>
      <c r="J307" s="69"/>
      <c r="K307" s="68"/>
      <c r="L307" s="70"/>
    </row>
    <row r="308" spans="1:12" hidden="1" x14ac:dyDescent="0.4">
      <c r="A308" s="65"/>
      <c r="B308" s="73" t="s">
        <v>33</v>
      </c>
      <c r="C308" s="75">
        <v>4</v>
      </c>
      <c r="D308" s="66"/>
      <c r="F308" s="67"/>
      <c r="G308" s="68"/>
      <c r="H308" s="68"/>
      <c r="I308" s="68"/>
      <c r="J308" s="69"/>
      <c r="K308" s="68"/>
      <c r="L308" s="70"/>
    </row>
    <row r="309" spans="1:12" hidden="1" x14ac:dyDescent="0.4">
      <c r="A309" s="65"/>
      <c r="B309" s="73"/>
      <c r="C309" s="72"/>
      <c r="D309" s="66"/>
      <c r="F309" s="67"/>
      <c r="G309" s="68"/>
      <c r="H309" s="68"/>
      <c r="I309" s="68"/>
      <c r="J309" s="69"/>
      <c r="K309" s="68"/>
      <c r="L309" s="70"/>
    </row>
    <row r="310" spans="1:12" hidden="1" x14ac:dyDescent="0.4">
      <c r="A310" s="65"/>
      <c r="B310" s="73"/>
      <c r="C310" s="74"/>
      <c r="D310" s="66"/>
      <c r="F310" s="67"/>
      <c r="G310" s="68"/>
      <c r="H310" s="68"/>
      <c r="I310" s="68"/>
      <c r="J310" s="69"/>
      <c r="K310" s="68"/>
      <c r="L310" s="70"/>
    </row>
    <row r="311" spans="1:12" hidden="1" x14ac:dyDescent="0.4">
      <c r="A311" s="65"/>
      <c r="B311" s="73"/>
      <c r="C311" s="76"/>
      <c r="D311" s="66"/>
      <c r="F311" s="67"/>
      <c r="G311" s="68"/>
      <c r="H311" s="68"/>
      <c r="I311" s="68"/>
      <c r="J311" s="69"/>
      <c r="K311" s="69"/>
      <c r="L311" s="70"/>
    </row>
    <row r="312" spans="1:12" hidden="1" x14ac:dyDescent="0.4">
      <c r="A312" s="65"/>
      <c r="B312" s="71"/>
      <c r="C312" s="72"/>
      <c r="D312" s="66"/>
      <c r="F312" s="67"/>
      <c r="G312" s="68"/>
      <c r="H312" s="68"/>
      <c r="I312" s="68"/>
      <c r="J312" s="68"/>
      <c r="K312" s="68"/>
      <c r="L312" s="70"/>
    </row>
    <row r="313" spans="1:12" ht="15" hidden="1" thickBot="1" x14ac:dyDescent="0.45">
      <c r="A313" s="77"/>
      <c r="B313" s="78"/>
      <c r="C313" s="79"/>
      <c r="D313" s="80"/>
      <c r="F313" s="81"/>
      <c r="G313" s="82"/>
      <c r="H313" s="82"/>
      <c r="I313" s="82"/>
      <c r="J313" s="82"/>
      <c r="K313" s="82"/>
      <c r="L313" s="83"/>
    </row>
    <row r="314" spans="1:12" ht="15" hidden="1" thickBot="1" x14ac:dyDescent="0.45"/>
    <row r="315" spans="1:12" hidden="1" x14ac:dyDescent="0.4">
      <c r="A315" s="58"/>
      <c r="B315" s="59"/>
      <c r="C315" s="60"/>
      <c r="D315" s="61"/>
      <c r="F315" s="62"/>
      <c r="G315" s="63"/>
      <c r="H315" s="63"/>
      <c r="I315" s="63"/>
      <c r="J315" s="63"/>
      <c r="K315" s="63"/>
      <c r="L315" s="64"/>
    </row>
    <row r="316" spans="1:12" hidden="1" x14ac:dyDescent="0.4">
      <c r="A316" s="65"/>
      <c r="B316" s="113" t="s">
        <v>0</v>
      </c>
      <c r="C316" s="113"/>
      <c r="D316" s="66"/>
      <c r="F316" s="67"/>
      <c r="G316" s="68"/>
      <c r="H316" s="68"/>
      <c r="I316" s="68"/>
      <c r="J316" s="69" t="s">
        <v>28</v>
      </c>
      <c r="K316" s="68"/>
      <c r="L316" s="70"/>
    </row>
    <row r="317" spans="1:12" hidden="1" x14ac:dyDescent="0.4">
      <c r="A317" s="65"/>
      <c r="B317" s="71"/>
      <c r="C317" s="72"/>
      <c r="D317" s="66"/>
      <c r="F317" s="67"/>
      <c r="G317" s="68"/>
      <c r="H317" s="68"/>
      <c r="I317" s="68"/>
      <c r="J317" s="68"/>
      <c r="K317" s="68"/>
      <c r="L317" s="70"/>
    </row>
    <row r="318" spans="1:12" hidden="1" x14ac:dyDescent="0.4">
      <c r="A318" s="65"/>
      <c r="B318" s="73" t="s">
        <v>29</v>
      </c>
      <c r="C318" s="84">
        <f>$B$4</f>
        <v>3.6</v>
      </c>
      <c r="D318" s="66"/>
      <c r="F318" s="67"/>
      <c r="G318" s="68"/>
      <c r="H318" s="68"/>
      <c r="I318" s="68"/>
      <c r="J318" s="69" t="s">
        <v>30</v>
      </c>
      <c r="K318" s="68">
        <f>C321-1</f>
        <v>4</v>
      </c>
      <c r="L318" s="70">
        <f>K318*B10</f>
        <v>0</v>
      </c>
    </row>
    <row r="319" spans="1:12" hidden="1" x14ac:dyDescent="0.4">
      <c r="A319" s="65"/>
      <c r="B319" s="73" t="s">
        <v>31</v>
      </c>
      <c r="C319" s="84">
        <f>$B$3</f>
        <v>7.2</v>
      </c>
      <c r="D319" s="66"/>
      <c r="F319" s="67"/>
      <c r="G319" s="68"/>
      <c r="H319" s="68"/>
      <c r="I319" s="68"/>
      <c r="J319" s="69" t="s">
        <v>32</v>
      </c>
      <c r="K319" s="68">
        <f>2</f>
        <v>2</v>
      </c>
      <c r="L319" s="70">
        <f>K319*B10</f>
        <v>0</v>
      </c>
    </row>
    <row r="320" spans="1:12" hidden="1" x14ac:dyDescent="0.4">
      <c r="A320" s="65"/>
      <c r="B320" s="73"/>
      <c r="C320" s="72"/>
      <c r="D320" s="66"/>
      <c r="F320" s="67"/>
      <c r="G320" s="68"/>
      <c r="H320" s="68"/>
      <c r="I320" s="68"/>
      <c r="J320" s="69"/>
      <c r="K320" s="68"/>
      <c r="L320" s="70"/>
    </row>
    <row r="321" spans="1:12" hidden="1" x14ac:dyDescent="0.4">
      <c r="A321" s="65"/>
      <c r="B321" s="73" t="s">
        <v>33</v>
      </c>
      <c r="C321" s="75">
        <v>5</v>
      </c>
      <c r="D321" s="66"/>
      <c r="F321" s="67"/>
      <c r="G321" s="68"/>
      <c r="H321" s="68"/>
      <c r="I321" s="68"/>
      <c r="J321" s="69"/>
      <c r="K321" s="68"/>
      <c r="L321" s="70"/>
    </row>
    <row r="322" spans="1:12" hidden="1" x14ac:dyDescent="0.4">
      <c r="A322" s="65"/>
      <c r="B322" s="73"/>
      <c r="C322" s="72"/>
      <c r="D322" s="66"/>
      <c r="F322" s="67"/>
      <c r="G322" s="68"/>
      <c r="H322" s="68"/>
      <c r="I322" s="68"/>
      <c r="J322" s="69"/>
      <c r="K322" s="68"/>
      <c r="L322" s="70"/>
    </row>
    <row r="323" spans="1:12" hidden="1" x14ac:dyDescent="0.4">
      <c r="A323" s="65"/>
      <c r="B323" s="73"/>
      <c r="C323" s="74"/>
      <c r="D323" s="66"/>
      <c r="F323" s="67"/>
      <c r="G323" s="68"/>
      <c r="H323" s="68"/>
      <c r="I323" s="68"/>
      <c r="J323" s="69"/>
      <c r="K323" s="68"/>
      <c r="L323" s="70"/>
    </row>
    <row r="324" spans="1:12" hidden="1" x14ac:dyDescent="0.4">
      <c r="A324" s="65"/>
      <c r="B324" s="73"/>
      <c r="C324" s="76"/>
      <c r="D324" s="66"/>
      <c r="F324" s="67"/>
      <c r="G324" s="68"/>
      <c r="H324" s="68"/>
      <c r="I324" s="68"/>
      <c r="J324" s="69"/>
      <c r="K324" s="69"/>
      <c r="L324" s="70"/>
    </row>
    <row r="325" spans="1:12" hidden="1" x14ac:dyDescent="0.4">
      <c r="A325" s="65"/>
      <c r="B325" s="71"/>
      <c r="C325" s="72"/>
      <c r="D325" s="66"/>
      <c r="F325" s="67"/>
      <c r="G325" s="68"/>
      <c r="H325" s="68"/>
      <c r="I325" s="68"/>
      <c r="J325" s="68"/>
      <c r="K325" s="68"/>
      <c r="L325" s="70"/>
    </row>
    <row r="326" spans="1:12" ht="15" hidden="1" thickBot="1" x14ac:dyDescent="0.45">
      <c r="A326" s="77"/>
      <c r="B326" s="78"/>
      <c r="C326" s="79"/>
      <c r="D326" s="80"/>
      <c r="F326" s="81"/>
      <c r="G326" s="82"/>
      <c r="H326" s="82"/>
      <c r="I326" s="82"/>
      <c r="J326" s="82"/>
      <c r="K326" s="82"/>
      <c r="L326" s="83"/>
    </row>
    <row r="332" spans="1:12" ht="6.65" customHeight="1" x14ac:dyDescent="0.4"/>
  </sheetData>
  <mergeCells count="13">
    <mergeCell ref="L37:S37"/>
    <mergeCell ref="B264:C264"/>
    <mergeCell ref="B277:C277"/>
    <mergeCell ref="B290:C290"/>
    <mergeCell ref="B303:C303"/>
    <mergeCell ref="B316:C316"/>
    <mergeCell ref="A19:B19"/>
    <mergeCell ref="C19:E19"/>
    <mergeCell ref="A20:B20"/>
    <mergeCell ref="C20:E20"/>
    <mergeCell ref="A21:B21"/>
    <mergeCell ref="A27:J27"/>
    <mergeCell ref="A22:B22"/>
  </mergeCells>
  <pageMargins left="0.7" right="0.7" top="0.75" bottom="0.75" header="0.3" footer="0.3"/>
  <pageSetup orientation="portrait" r:id="rId1"/>
  <customProperties>
    <customPr name="_pios_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2B9F-08A4-4505-956A-E93A23F92F25}">
  <sheetPr>
    <tabColor theme="9" tint="-0.249977111117893"/>
  </sheetPr>
  <dimension ref="A1:T326"/>
  <sheetViews>
    <sheetView zoomScale="70" zoomScaleNormal="70" workbookViewId="0">
      <selection activeCell="B8" sqref="B8"/>
    </sheetView>
  </sheetViews>
  <sheetFormatPr defaultRowHeight="14.6" x14ac:dyDescent="0.4"/>
  <cols>
    <col min="1" max="1" width="25" customWidth="1"/>
    <col min="2" max="2" width="15.69140625" style="29" customWidth="1"/>
    <col min="3" max="3" width="10.15234375" customWidth="1"/>
    <col min="4" max="4" width="10.53515625" customWidth="1"/>
    <col min="5" max="5" width="19.921875" customWidth="1"/>
    <col min="7" max="7" width="0" hidden="1" customWidth="1"/>
    <col min="8" max="8" width="11.53515625" hidden="1" customWidth="1"/>
    <col min="9" max="9" width="11.53515625" style="85" hidden="1" customWidth="1"/>
    <col min="10" max="10" width="13.4609375" customWidth="1"/>
  </cols>
  <sheetData>
    <row r="1" spans="1:20" s="95" customFormat="1" ht="15" thickBot="1" x14ac:dyDescent="0.45">
      <c r="A1" s="98" t="s">
        <v>0</v>
      </c>
      <c r="B1" s="99"/>
    </row>
    <row r="2" spans="1:20" s="95" customFormat="1" hidden="1" x14ac:dyDescent="0.4">
      <c r="A2" s="5" t="s">
        <v>1</v>
      </c>
      <c r="B2" s="6" t="s">
        <v>34</v>
      </c>
    </row>
    <row r="3" spans="1:20" s="95" customFormat="1" hidden="1" x14ac:dyDescent="0.4">
      <c r="A3" s="11" t="s">
        <v>4</v>
      </c>
      <c r="B3" s="12">
        <v>9.5</v>
      </c>
    </row>
    <row r="4" spans="1:20" s="95" customFormat="1" ht="15" hidden="1" thickBot="1" x14ac:dyDescent="0.45">
      <c r="A4" s="11" t="s">
        <v>6</v>
      </c>
      <c r="B4" s="12">
        <f>B3/2</f>
        <v>4.75</v>
      </c>
    </row>
    <row r="5" spans="1:20" x14ac:dyDescent="0.4">
      <c r="A5" s="5" t="s">
        <v>8</v>
      </c>
      <c r="B5" s="15" t="s">
        <v>9</v>
      </c>
      <c r="C5" s="14" t="s">
        <v>10</v>
      </c>
      <c r="D5" s="14" t="s">
        <v>10</v>
      </c>
      <c r="E5" s="95"/>
      <c r="F5" s="95"/>
      <c r="G5" s="95"/>
      <c r="H5" s="95"/>
      <c r="I5" s="95"/>
      <c r="K5" s="2"/>
      <c r="L5" s="3"/>
      <c r="M5" s="3"/>
      <c r="N5" s="3"/>
      <c r="O5" s="3"/>
      <c r="P5" s="3"/>
      <c r="Q5" s="3"/>
      <c r="R5" s="3"/>
      <c r="S5" s="3"/>
      <c r="T5" s="4"/>
    </row>
    <row r="6" spans="1:20" x14ac:dyDescent="0.4">
      <c r="A6" s="11">
        <v>1</v>
      </c>
      <c r="B6" s="16">
        <v>0</v>
      </c>
      <c r="C6" s="95"/>
      <c r="D6" s="95"/>
      <c r="E6" s="95"/>
      <c r="F6" s="95"/>
      <c r="G6" s="95"/>
      <c r="H6" s="95"/>
      <c r="I6" s="95"/>
      <c r="K6" s="8" t="s">
        <v>3</v>
      </c>
      <c r="L6" s="9"/>
      <c r="M6" s="9"/>
      <c r="N6" s="9"/>
      <c r="O6" s="9"/>
      <c r="P6" s="9"/>
      <c r="Q6" s="9"/>
      <c r="R6" s="9"/>
      <c r="S6" s="9"/>
      <c r="T6" s="10"/>
    </row>
    <row r="7" spans="1:20" x14ac:dyDescent="0.4">
      <c r="A7" s="11">
        <v>2</v>
      </c>
      <c r="B7" s="16">
        <v>0</v>
      </c>
      <c r="C7" s="95"/>
      <c r="D7" s="95"/>
      <c r="E7" s="95"/>
      <c r="F7" s="95"/>
      <c r="G7" s="95"/>
      <c r="H7" s="95"/>
      <c r="I7" s="95"/>
      <c r="K7" s="8"/>
      <c r="L7" s="9"/>
      <c r="M7" s="9"/>
      <c r="N7" s="9"/>
      <c r="O7" s="9"/>
      <c r="P7" s="9"/>
      <c r="Q7" s="9"/>
      <c r="R7" s="9"/>
      <c r="S7" s="9" t="s">
        <v>5</v>
      </c>
      <c r="T7" s="10"/>
    </row>
    <row r="8" spans="1:20" x14ac:dyDescent="0.4">
      <c r="A8" s="11">
        <v>3</v>
      </c>
      <c r="B8" s="16">
        <v>0</v>
      </c>
      <c r="C8" s="95"/>
      <c r="D8" s="95"/>
      <c r="E8" s="95"/>
      <c r="F8" s="95"/>
      <c r="G8" s="95" t="s">
        <v>10</v>
      </c>
      <c r="H8" s="95"/>
      <c r="I8" s="95"/>
      <c r="K8" s="8"/>
      <c r="L8" s="9"/>
      <c r="M8" s="9"/>
      <c r="N8" s="9"/>
      <c r="O8" s="9"/>
      <c r="P8" s="9"/>
      <c r="Q8" s="9"/>
      <c r="R8" s="9"/>
      <c r="S8" s="9" t="s">
        <v>7</v>
      </c>
      <c r="T8" s="10"/>
    </row>
    <row r="9" spans="1:20" x14ac:dyDescent="0.4">
      <c r="A9" s="11">
        <v>4</v>
      </c>
      <c r="B9" s="16">
        <v>0</v>
      </c>
      <c r="C9" s="95"/>
      <c r="D9" s="95"/>
      <c r="E9" s="95"/>
      <c r="F9" s="95"/>
      <c r="G9" s="95"/>
      <c r="H9" s="95"/>
      <c r="I9" s="95"/>
      <c r="K9" s="8"/>
      <c r="L9" s="9"/>
      <c r="M9" s="9"/>
      <c r="N9" s="9"/>
      <c r="O9" s="9"/>
      <c r="P9" s="9"/>
      <c r="Q9" s="9"/>
      <c r="R9" s="9"/>
      <c r="S9" s="9" t="s">
        <v>11</v>
      </c>
      <c r="T9" s="10"/>
    </row>
    <row r="10" spans="1:20" ht="15" thickBot="1" x14ac:dyDescent="0.45">
      <c r="A10" s="20">
        <v>5</v>
      </c>
      <c r="B10" s="21">
        <v>0</v>
      </c>
      <c r="C10" s="95"/>
      <c r="D10" s="95"/>
      <c r="E10" s="95" t="s">
        <v>10</v>
      </c>
      <c r="F10" s="95"/>
      <c r="G10" s="95"/>
      <c r="H10" s="95"/>
      <c r="I10" s="95"/>
      <c r="K10" s="8"/>
      <c r="L10" s="17" t="s">
        <v>12</v>
      </c>
      <c r="M10" s="9"/>
      <c r="N10" s="9"/>
      <c r="O10" s="9"/>
      <c r="P10" s="9"/>
      <c r="Q10" s="9"/>
      <c r="R10" s="9"/>
      <c r="S10" s="9" t="s">
        <v>13</v>
      </c>
      <c r="T10" s="10"/>
    </row>
    <row r="11" spans="1:20" ht="15" thickBot="1" x14ac:dyDescent="0.45">
      <c r="A11" s="95"/>
      <c r="B11" s="22"/>
      <c r="C11" s="95"/>
      <c r="D11" s="95"/>
      <c r="E11" s="95"/>
      <c r="F11" s="95"/>
      <c r="G11" s="95"/>
      <c r="H11" s="95"/>
      <c r="I11" s="95"/>
      <c r="K11" s="8"/>
      <c r="L11" s="9"/>
      <c r="M11" s="9"/>
      <c r="N11" s="9"/>
      <c r="O11" s="9"/>
      <c r="P11" s="9"/>
      <c r="Q11" s="9"/>
      <c r="R11" s="9"/>
      <c r="S11" s="9" t="s">
        <v>14</v>
      </c>
      <c r="T11" s="10"/>
    </row>
    <row r="12" spans="1:20" ht="15" thickBot="1" x14ac:dyDescent="0.45">
      <c r="A12" s="23" t="s">
        <v>15</v>
      </c>
      <c r="B12" s="24">
        <f>SUMPRODUCT(A6:A10,B6:B10)</f>
        <v>0</v>
      </c>
      <c r="C12" s="95"/>
      <c r="D12" s="95"/>
      <c r="E12" s="95"/>
      <c r="F12" s="95"/>
      <c r="G12" s="95"/>
      <c r="H12" s="95"/>
      <c r="I12" s="95"/>
      <c r="J12" t="s">
        <v>10</v>
      </c>
      <c r="K12" s="18"/>
      <c r="L12" s="19"/>
      <c r="M12" s="19"/>
      <c r="N12" s="9"/>
      <c r="O12" s="9"/>
      <c r="P12" s="9"/>
      <c r="Q12" s="9"/>
      <c r="R12" s="9"/>
      <c r="S12" s="9" t="s">
        <v>46</v>
      </c>
      <c r="T12" s="10"/>
    </row>
    <row r="13" spans="1:20" x14ac:dyDescent="0.4">
      <c r="A13" s="95"/>
      <c r="C13" s="95"/>
      <c r="D13" s="95"/>
      <c r="E13" s="95"/>
      <c r="F13" s="95"/>
      <c r="G13" s="95"/>
      <c r="H13" s="95"/>
      <c r="I13" s="95"/>
      <c r="K13" s="18"/>
      <c r="L13" s="19"/>
      <c r="M13" s="19"/>
      <c r="N13" s="9"/>
      <c r="O13" s="9"/>
      <c r="P13" s="9"/>
      <c r="Q13" s="9"/>
      <c r="R13" s="9"/>
      <c r="S13" s="9"/>
      <c r="T13" s="10"/>
    </row>
    <row r="14" spans="1:20" ht="15" thickBot="1" x14ac:dyDescent="0.45">
      <c r="A14" s="95"/>
      <c r="C14" s="95"/>
      <c r="D14" s="95"/>
      <c r="E14" s="95"/>
      <c r="F14" s="95"/>
      <c r="G14" s="95"/>
      <c r="H14" s="95"/>
      <c r="I14" s="95" t="s">
        <v>44</v>
      </c>
      <c r="K14" s="18"/>
      <c r="L14" s="19"/>
      <c r="M14" s="19"/>
      <c r="N14" s="9"/>
      <c r="O14" s="9"/>
      <c r="P14" s="9"/>
      <c r="Q14" s="9"/>
      <c r="R14" s="9"/>
      <c r="S14" s="9"/>
      <c r="T14" s="10"/>
    </row>
    <row r="15" spans="1:20" ht="26.6" thickBot="1" x14ac:dyDescent="0.45">
      <c r="A15" s="98" t="s">
        <v>16</v>
      </c>
      <c r="B15" s="99"/>
      <c r="C15" s="99" t="s">
        <v>17</v>
      </c>
      <c r="D15" s="99"/>
      <c r="E15" s="99"/>
      <c r="F15" s="101" t="s">
        <v>18</v>
      </c>
      <c r="G15" s="32" t="s">
        <v>19</v>
      </c>
      <c r="H15" s="33" t="s">
        <v>20</v>
      </c>
      <c r="I15" s="95"/>
      <c r="K15" s="18"/>
      <c r="L15" s="19"/>
      <c r="M15" s="19"/>
      <c r="N15" s="9"/>
      <c r="O15" s="9"/>
      <c r="P15" s="9"/>
      <c r="Q15" s="9"/>
      <c r="R15" s="9"/>
      <c r="S15" s="9"/>
      <c r="T15" s="10"/>
    </row>
    <row r="16" spans="1:20" ht="15" thickBot="1" x14ac:dyDescent="0.45">
      <c r="A16" s="93">
        <v>929002178506</v>
      </c>
      <c r="B16" s="94"/>
      <c r="C16" s="92" t="s">
        <v>48</v>
      </c>
      <c r="D16" s="96"/>
      <c r="E16" s="97"/>
      <c r="F16" s="106">
        <f>SUM(B6:B13)</f>
        <v>0</v>
      </c>
      <c r="G16" s="34"/>
      <c r="H16" s="35">
        <f t="shared" ref="H16:H21" si="0">F16*G16</f>
        <v>0</v>
      </c>
      <c r="I16" s="95"/>
      <c r="K16" s="25"/>
      <c r="L16" s="26"/>
      <c r="M16" s="26"/>
      <c r="N16" s="27"/>
      <c r="O16" s="27"/>
      <c r="P16" s="27"/>
      <c r="Q16" s="27"/>
      <c r="R16" s="27"/>
      <c r="S16" s="27"/>
      <c r="T16" s="28"/>
    </row>
    <row r="17" spans="1:20" ht="15" thickBot="1" x14ac:dyDescent="0.45">
      <c r="A17" s="93">
        <v>929000957206</v>
      </c>
      <c r="B17" s="94"/>
      <c r="C17" s="92" t="s">
        <v>21</v>
      </c>
      <c r="D17" s="96"/>
      <c r="E17" s="97"/>
      <c r="F17" s="106">
        <f>SUM(L266,L279,L292,L305,L318)</f>
        <v>0</v>
      </c>
      <c r="G17" s="34"/>
      <c r="H17" s="35">
        <f t="shared" si="0"/>
        <v>0</v>
      </c>
      <c r="I17" s="100">
        <f>F17*B3</f>
        <v>0</v>
      </c>
      <c r="K17" s="30"/>
      <c r="L17" s="3"/>
      <c r="M17" s="3"/>
      <c r="N17" s="3"/>
      <c r="O17" s="3"/>
      <c r="P17" s="3"/>
      <c r="Q17" s="3"/>
      <c r="R17" s="3"/>
      <c r="S17" s="3"/>
      <c r="T17" s="4"/>
    </row>
    <row r="18" spans="1:20" ht="15" thickBot="1" x14ac:dyDescent="0.45">
      <c r="A18" s="93">
        <v>929000957306</v>
      </c>
      <c r="B18" s="94"/>
      <c r="C18" s="92" t="s">
        <v>22</v>
      </c>
      <c r="D18" s="96"/>
      <c r="E18" s="97"/>
      <c r="F18" s="106">
        <f>SUM(L267,L280,L293,L306,L319)</f>
        <v>0</v>
      </c>
      <c r="G18" s="34"/>
      <c r="H18" s="35">
        <f t="shared" si="0"/>
        <v>0</v>
      </c>
      <c r="I18" s="100">
        <f>F18*B4</f>
        <v>0</v>
      </c>
      <c r="K18" s="31"/>
      <c r="L18" s="9"/>
      <c r="M18" s="9"/>
      <c r="N18" s="9"/>
      <c r="O18" s="9"/>
      <c r="P18" s="9"/>
      <c r="Q18" s="9"/>
      <c r="R18" s="9"/>
      <c r="S18" s="9"/>
      <c r="T18" s="10"/>
    </row>
    <row r="19" spans="1:20" ht="15" thickBot="1" x14ac:dyDescent="0.45">
      <c r="A19" s="114" t="s">
        <v>35</v>
      </c>
      <c r="B19" s="115"/>
      <c r="C19" s="116" t="s">
        <v>36</v>
      </c>
      <c r="D19" s="117"/>
      <c r="E19" s="118"/>
      <c r="F19" s="107">
        <f>F17</f>
        <v>0</v>
      </c>
      <c r="G19" s="34"/>
      <c r="H19" s="35">
        <f t="shared" si="0"/>
        <v>0</v>
      </c>
      <c r="K19" s="31"/>
      <c r="L19" s="9"/>
      <c r="M19" s="9"/>
      <c r="N19" s="9"/>
      <c r="O19" s="9"/>
      <c r="P19" s="9"/>
      <c r="Q19" s="9"/>
      <c r="R19" s="9"/>
      <c r="S19" s="9"/>
      <c r="T19" s="10"/>
    </row>
    <row r="20" spans="1:20" ht="15" thickBot="1" x14ac:dyDescent="0.45">
      <c r="A20" s="119">
        <v>929000895206</v>
      </c>
      <c r="B20" s="120"/>
      <c r="C20" s="116" t="s">
        <v>37</v>
      </c>
      <c r="D20" s="117"/>
      <c r="E20" s="118"/>
      <c r="F20" s="107">
        <f>F18</f>
        <v>0</v>
      </c>
      <c r="G20" s="34"/>
      <c r="H20" s="35">
        <f t="shared" si="0"/>
        <v>0</v>
      </c>
      <c r="K20" s="31"/>
      <c r="L20" s="9"/>
      <c r="M20" s="9"/>
      <c r="N20" s="9"/>
      <c r="O20" s="9"/>
      <c r="P20" s="9"/>
      <c r="Q20" s="9"/>
      <c r="R20" s="9"/>
      <c r="S20" s="9"/>
      <c r="T20" s="10"/>
    </row>
    <row r="21" spans="1:20" ht="15" thickBot="1" x14ac:dyDescent="0.45">
      <c r="A21" s="119">
        <v>929000771913</v>
      </c>
      <c r="B21" s="120" t="s">
        <v>26</v>
      </c>
      <c r="C21" s="87" t="s">
        <v>45</v>
      </c>
      <c r="D21" s="88"/>
      <c r="E21" s="89"/>
      <c r="F21" s="108">
        <f>IF(SUM(B6:B10)&gt;ROUNDUP(SUM(I17:I18)/(100*0.8),0),SUM(B6:B10),ROUNDUP(SUM(I17:I18)/(100*0.8),0))</f>
        <v>0</v>
      </c>
      <c r="G21" s="42"/>
      <c r="H21" s="43">
        <f t="shared" si="0"/>
        <v>0</v>
      </c>
      <c r="K21" s="31"/>
      <c r="L21" s="9"/>
      <c r="M21" s="9"/>
      <c r="N21" s="9"/>
      <c r="O21" s="9"/>
      <c r="P21" s="9"/>
      <c r="Q21" s="9"/>
      <c r="R21" s="9"/>
      <c r="S21" s="9"/>
      <c r="T21" s="10"/>
    </row>
    <row r="22" spans="1:20" ht="15" thickBot="1" x14ac:dyDescent="0.45">
      <c r="A22" s="124"/>
      <c r="B22" s="125"/>
      <c r="C22" s="90"/>
      <c r="D22" s="90"/>
      <c r="E22" s="90"/>
      <c r="F22" s="90"/>
      <c r="G22" s="46" t="s">
        <v>27</v>
      </c>
      <c r="H22" s="47">
        <f>SUM(H16:H21)</f>
        <v>0</v>
      </c>
      <c r="K22" s="31"/>
      <c r="L22" s="36"/>
      <c r="M22" s="9"/>
      <c r="N22" s="9"/>
      <c r="O22" s="9"/>
      <c r="P22" s="9"/>
      <c r="Q22" s="9"/>
      <c r="R22" s="9"/>
      <c r="S22" s="9"/>
      <c r="T22" s="10"/>
    </row>
    <row r="23" spans="1:20" x14ac:dyDescent="0.4">
      <c r="K23" s="37"/>
      <c r="L23" s="38"/>
      <c r="M23" s="9"/>
      <c r="N23" s="9"/>
      <c r="O23" s="9"/>
      <c r="P23" s="9"/>
      <c r="Q23" s="9"/>
      <c r="R23" s="9"/>
      <c r="S23" s="9"/>
      <c r="T23" s="10"/>
    </row>
    <row r="24" spans="1:20" x14ac:dyDescent="0.4">
      <c r="K24" s="39"/>
      <c r="L24" s="9"/>
      <c r="M24" s="9"/>
      <c r="N24" s="9"/>
      <c r="O24" s="9"/>
      <c r="P24" s="9"/>
      <c r="Q24" s="9"/>
      <c r="R24" s="9"/>
      <c r="S24" s="9"/>
      <c r="T24" s="10"/>
    </row>
    <row r="25" spans="1:20" x14ac:dyDescent="0.4">
      <c r="K25" s="31"/>
      <c r="L25" s="44"/>
      <c r="M25" s="45"/>
      <c r="N25" s="9"/>
      <c r="O25" s="9"/>
      <c r="P25" s="9"/>
      <c r="Q25" s="9"/>
      <c r="R25" s="9"/>
      <c r="S25" s="9"/>
      <c r="T25" s="10"/>
    </row>
    <row r="26" spans="1:20" x14ac:dyDescent="0.4">
      <c r="K26" s="39"/>
      <c r="L26" s="9"/>
      <c r="M26" s="45"/>
      <c r="N26" s="9"/>
      <c r="O26" s="9"/>
      <c r="P26" s="9"/>
      <c r="Q26" s="9"/>
      <c r="R26" s="9"/>
      <c r="S26" s="9"/>
      <c r="T26" s="10"/>
    </row>
    <row r="27" spans="1:20" x14ac:dyDescent="0.4">
      <c r="A27" s="121"/>
      <c r="B27" s="122"/>
      <c r="C27" s="122"/>
      <c r="D27" s="122"/>
      <c r="E27" s="122"/>
      <c r="F27" s="122"/>
      <c r="G27" s="122"/>
      <c r="H27" s="122"/>
      <c r="I27" s="122"/>
      <c r="J27" s="123"/>
      <c r="K27" s="39"/>
      <c r="L27" s="45"/>
      <c r="M27" s="45"/>
      <c r="N27" s="45"/>
      <c r="O27" s="45"/>
      <c r="P27" s="45"/>
      <c r="Q27" s="45"/>
      <c r="R27" s="45"/>
      <c r="S27" s="45"/>
      <c r="T27" s="48"/>
    </row>
    <row r="28" spans="1:20" x14ac:dyDescent="0.4">
      <c r="A28" s="49"/>
      <c r="B28" s="50"/>
      <c r="K28" s="39"/>
      <c r="L28" s="45"/>
      <c r="M28" s="45"/>
      <c r="N28" s="45"/>
      <c r="O28" s="45"/>
      <c r="P28" s="45"/>
      <c r="Q28" s="45"/>
      <c r="R28" s="45"/>
      <c r="S28" s="45"/>
      <c r="T28" s="48"/>
    </row>
    <row r="29" spans="1:20" x14ac:dyDescent="0.4">
      <c r="A29" s="51"/>
      <c r="B29" s="51"/>
      <c r="K29" s="31"/>
      <c r="L29" s="45"/>
      <c r="M29" s="45"/>
      <c r="N29" s="45"/>
      <c r="O29" s="45"/>
      <c r="P29" s="45"/>
      <c r="Q29" s="45"/>
      <c r="R29" s="45"/>
      <c r="S29" s="45"/>
      <c r="T29" s="48"/>
    </row>
    <row r="30" spans="1:20" x14ac:dyDescent="0.4">
      <c r="A30" s="51"/>
      <c r="B30" s="51"/>
      <c r="K30" s="31"/>
      <c r="L30" s="45"/>
      <c r="M30" s="45"/>
      <c r="N30" s="45"/>
      <c r="O30" s="45"/>
      <c r="P30" s="45"/>
      <c r="Q30" s="45"/>
      <c r="R30" s="45"/>
      <c r="S30" s="45"/>
      <c r="T30" s="48"/>
    </row>
    <row r="31" spans="1:20" x14ac:dyDescent="0.4">
      <c r="A31" s="51"/>
      <c r="B31" s="51"/>
      <c r="K31" s="31"/>
      <c r="L31" s="45"/>
      <c r="M31" s="45"/>
      <c r="N31" s="45"/>
      <c r="O31" s="45"/>
      <c r="P31" s="45"/>
      <c r="Q31" s="45"/>
      <c r="R31" s="45"/>
      <c r="S31" s="45"/>
      <c r="T31" s="48"/>
    </row>
    <row r="32" spans="1:20" x14ac:dyDescent="0.4">
      <c r="A32" s="51"/>
      <c r="B32" s="51"/>
      <c r="K32" s="31"/>
      <c r="L32" s="45"/>
      <c r="M32" s="45"/>
      <c r="N32" s="45"/>
      <c r="O32" s="45"/>
      <c r="P32" s="45"/>
      <c r="Q32" s="45"/>
      <c r="R32" s="45"/>
      <c r="S32" s="45"/>
      <c r="T32" s="48"/>
    </row>
    <row r="33" spans="1:20" x14ac:dyDescent="0.4">
      <c r="A33" s="51"/>
      <c r="B33" s="51"/>
      <c r="K33" s="31"/>
      <c r="L33" s="45"/>
      <c r="M33" s="45"/>
      <c r="N33" s="45"/>
      <c r="O33" s="45"/>
      <c r="P33" s="45"/>
      <c r="Q33" s="45"/>
      <c r="R33" s="45"/>
      <c r="S33" s="45"/>
      <c r="T33" s="48"/>
    </row>
    <row r="34" spans="1:20" x14ac:dyDescent="0.4">
      <c r="A34" s="51"/>
      <c r="B34" s="51"/>
      <c r="K34" s="31"/>
      <c r="L34" s="45"/>
      <c r="M34" s="45"/>
      <c r="N34" s="45"/>
      <c r="O34" s="45"/>
      <c r="P34" s="45"/>
      <c r="Q34" s="45"/>
      <c r="R34" s="45"/>
      <c r="S34" s="45"/>
      <c r="T34" s="48"/>
    </row>
    <row r="35" spans="1:20" x14ac:dyDescent="0.4">
      <c r="A35" s="51"/>
      <c r="B35" s="51"/>
      <c r="K35" s="31"/>
      <c r="L35" s="45"/>
      <c r="M35" s="45"/>
      <c r="N35" s="45"/>
      <c r="O35" s="45"/>
      <c r="P35" s="45"/>
      <c r="Q35" s="45"/>
      <c r="R35" s="45"/>
      <c r="S35" s="45"/>
      <c r="T35" s="48"/>
    </row>
    <row r="36" spans="1:20" ht="15" thickBot="1" x14ac:dyDescent="0.45">
      <c r="A36" s="51"/>
      <c r="B36" s="51"/>
      <c r="K36" s="52"/>
      <c r="L36" s="40"/>
      <c r="M36" s="40"/>
      <c r="N36" s="40"/>
      <c r="O36" s="40"/>
      <c r="P36" s="40"/>
      <c r="Q36" s="40"/>
      <c r="R36" s="40"/>
      <c r="S36" s="40"/>
      <c r="T36" s="41"/>
    </row>
    <row r="37" spans="1:20" ht="13.5" customHeight="1" x14ac:dyDescent="0.4">
      <c r="A37" s="51"/>
      <c r="B37" s="51"/>
      <c r="K37" s="53"/>
      <c r="L37" s="126"/>
      <c r="M37" s="126"/>
      <c r="N37" s="126"/>
      <c r="O37" s="126"/>
      <c r="P37" s="126"/>
      <c r="Q37" s="126"/>
      <c r="R37" s="126"/>
      <c r="S37" s="126"/>
      <c r="T37" s="54"/>
    </row>
    <row r="38" spans="1:20" ht="15" thickBot="1" x14ac:dyDescent="0.45">
      <c r="A38" s="51"/>
      <c r="B38" s="51"/>
      <c r="K38" s="55"/>
      <c r="L38" s="56"/>
      <c r="M38" s="56"/>
      <c r="N38" s="56"/>
      <c r="O38" s="56"/>
      <c r="P38" s="56"/>
      <c r="Q38" s="56"/>
      <c r="R38" s="56"/>
      <c r="S38" s="56"/>
      <c r="T38" s="57"/>
    </row>
    <row r="39" spans="1:20" x14ac:dyDescent="0.4">
      <c r="A39" s="51"/>
      <c r="B39" s="51"/>
    </row>
    <row r="40" spans="1:20" hidden="1" x14ac:dyDescent="0.4">
      <c r="A40" s="51"/>
      <c r="B40" s="51"/>
    </row>
    <row r="41" spans="1:20" hidden="1" x14ac:dyDescent="0.4">
      <c r="A41" s="51"/>
      <c r="B41" s="51"/>
    </row>
    <row r="42" spans="1:20" hidden="1" x14ac:dyDescent="0.4">
      <c r="A42" s="51"/>
      <c r="B42" s="51"/>
    </row>
    <row r="43" spans="1:20" hidden="1" x14ac:dyDescent="0.4"/>
    <row r="44" spans="1:20" hidden="1" x14ac:dyDescent="0.4"/>
    <row r="45" spans="1:20" ht="15" hidden="1" customHeight="1" x14ac:dyDescent="0.4"/>
    <row r="46" spans="1:20" hidden="1" x14ac:dyDescent="0.4"/>
    <row r="47" spans="1:20" hidden="1" x14ac:dyDescent="0.4"/>
    <row r="48" spans="1:20" hidden="1" x14ac:dyDescent="0.4"/>
    <row r="49" hidden="1" x14ac:dyDescent="0.4"/>
    <row r="50" hidden="1" x14ac:dyDescent="0.4"/>
    <row r="51" hidden="1" x14ac:dyDescent="0.4"/>
    <row r="52" hidden="1" x14ac:dyDescent="0.4"/>
    <row r="53" hidden="1" x14ac:dyDescent="0.4"/>
    <row r="54" hidden="1" x14ac:dyDescent="0.4"/>
    <row r="55" hidden="1" x14ac:dyDescent="0.4"/>
    <row r="56" hidden="1" x14ac:dyDescent="0.4"/>
    <row r="57" hidden="1" x14ac:dyDescent="0.4"/>
    <row r="58" hidden="1" x14ac:dyDescent="0.4"/>
    <row r="59" hidden="1" x14ac:dyDescent="0.4"/>
    <row r="60" hidden="1" x14ac:dyDescent="0.4"/>
    <row r="61" hidden="1" x14ac:dyDescent="0.4"/>
    <row r="62" hidden="1" x14ac:dyDescent="0.4"/>
    <row r="63" hidden="1" x14ac:dyDescent="0.4"/>
    <row r="64" hidden="1" x14ac:dyDescent="0.4"/>
    <row r="65" hidden="1" x14ac:dyDescent="0.4"/>
    <row r="66" hidden="1" x14ac:dyDescent="0.4"/>
    <row r="67" hidden="1" x14ac:dyDescent="0.4"/>
    <row r="68" hidden="1" x14ac:dyDescent="0.4"/>
    <row r="69" hidden="1" x14ac:dyDescent="0.4"/>
    <row r="70" hidden="1" x14ac:dyDescent="0.4"/>
    <row r="71" hidden="1" x14ac:dyDescent="0.4"/>
    <row r="72" hidden="1" x14ac:dyDescent="0.4"/>
    <row r="73" hidden="1" x14ac:dyDescent="0.4"/>
    <row r="74" hidden="1" x14ac:dyDescent="0.4"/>
    <row r="75" hidden="1" x14ac:dyDescent="0.4"/>
    <row r="76" hidden="1" x14ac:dyDescent="0.4"/>
    <row r="77" hidden="1" x14ac:dyDescent="0.4"/>
    <row r="78" hidden="1" x14ac:dyDescent="0.4"/>
    <row r="79" hidden="1" x14ac:dyDescent="0.4"/>
    <row r="80" hidden="1" x14ac:dyDescent="0.4"/>
    <row r="81" hidden="1" x14ac:dyDescent="0.4"/>
    <row r="82" hidden="1" x14ac:dyDescent="0.4"/>
    <row r="83" hidden="1" x14ac:dyDescent="0.4"/>
    <row r="84" hidden="1" x14ac:dyDescent="0.4"/>
    <row r="85" hidden="1" x14ac:dyDescent="0.4"/>
    <row r="86" hidden="1" x14ac:dyDescent="0.4"/>
    <row r="87" hidden="1" x14ac:dyDescent="0.4"/>
    <row r="88" hidden="1" x14ac:dyDescent="0.4"/>
    <row r="89" hidden="1" x14ac:dyDescent="0.4"/>
    <row r="90" hidden="1" x14ac:dyDescent="0.4"/>
    <row r="91" hidden="1" x14ac:dyDescent="0.4"/>
    <row r="92" hidden="1" x14ac:dyDescent="0.4"/>
    <row r="93" hidden="1" x14ac:dyDescent="0.4"/>
    <row r="94" hidden="1" x14ac:dyDescent="0.4"/>
    <row r="95" hidden="1" x14ac:dyDescent="0.4"/>
    <row r="96" hidden="1" x14ac:dyDescent="0.4"/>
    <row r="97" hidden="1" x14ac:dyDescent="0.4"/>
    <row r="98" hidden="1" x14ac:dyDescent="0.4"/>
    <row r="99" hidden="1" x14ac:dyDescent="0.4"/>
    <row r="100" hidden="1" x14ac:dyDescent="0.4"/>
    <row r="101" hidden="1" x14ac:dyDescent="0.4"/>
    <row r="102" hidden="1" x14ac:dyDescent="0.4"/>
    <row r="103" hidden="1" x14ac:dyDescent="0.4"/>
    <row r="104" hidden="1" x14ac:dyDescent="0.4"/>
    <row r="105" hidden="1" x14ac:dyDescent="0.4"/>
    <row r="106" hidden="1" x14ac:dyDescent="0.4"/>
    <row r="107" hidden="1" x14ac:dyDescent="0.4"/>
    <row r="108" hidden="1" x14ac:dyDescent="0.4"/>
    <row r="109" hidden="1" x14ac:dyDescent="0.4"/>
    <row r="110" hidden="1" x14ac:dyDescent="0.4"/>
    <row r="111" hidden="1" x14ac:dyDescent="0.4"/>
    <row r="112" hidden="1" x14ac:dyDescent="0.4"/>
    <row r="113" hidden="1" x14ac:dyDescent="0.4"/>
    <row r="114" hidden="1" x14ac:dyDescent="0.4"/>
    <row r="115" hidden="1" x14ac:dyDescent="0.4"/>
    <row r="116" hidden="1" x14ac:dyDescent="0.4"/>
    <row r="117" hidden="1" x14ac:dyDescent="0.4"/>
    <row r="118" hidden="1" x14ac:dyDescent="0.4"/>
    <row r="119" hidden="1" x14ac:dyDescent="0.4"/>
    <row r="120" hidden="1" x14ac:dyDescent="0.4"/>
    <row r="121" hidden="1" x14ac:dyDescent="0.4"/>
    <row r="122" hidden="1" x14ac:dyDescent="0.4"/>
    <row r="123" hidden="1" x14ac:dyDescent="0.4"/>
    <row r="124" hidden="1" x14ac:dyDescent="0.4"/>
    <row r="125" hidden="1" x14ac:dyDescent="0.4"/>
    <row r="126" hidden="1" x14ac:dyDescent="0.4"/>
    <row r="127" hidden="1" x14ac:dyDescent="0.4"/>
    <row r="128" hidden="1" x14ac:dyDescent="0.4"/>
    <row r="129" hidden="1" x14ac:dyDescent="0.4"/>
    <row r="130" hidden="1" x14ac:dyDescent="0.4"/>
    <row r="131" hidden="1" x14ac:dyDescent="0.4"/>
    <row r="132" hidden="1" x14ac:dyDescent="0.4"/>
    <row r="133" hidden="1" x14ac:dyDescent="0.4"/>
    <row r="134" hidden="1" x14ac:dyDescent="0.4"/>
    <row r="135" hidden="1" x14ac:dyDescent="0.4"/>
    <row r="136" hidden="1" x14ac:dyDescent="0.4"/>
    <row r="137" hidden="1" x14ac:dyDescent="0.4"/>
    <row r="138" hidden="1" x14ac:dyDescent="0.4"/>
    <row r="139" hidden="1" x14ac:dyDescent="0.4"/>
    <row r="140" hidden="1" x14ac:dyDescent="0.4"/>
    <row r="141" hidden="1" x14ac:dyDescent="0.4"/>
    <row r="142" hidden="1" x14ac:dyDescent="0.4"/>
    <row r="143" hidden="1" x14ac:dyDescent="0.4"/>
    <row r="144" hidden="1" x14ac:dyDescent="0.4"/>
    <row r="145" hidden="1" x14ac:dyDescent="0.4"/>
    <row r="146" hidden="1" x14ac:dyDescent="0.4"/>
    <row r="147" hidden="1" x14ac:dyDescent="0.4"/>
    <row r="148" hidden="1" x14ac:dyDescent="0.4"/>
    <row r="149" hidden="1" x14ac:dyDescent="0.4"/>
    <row r="150" hidden="1" x14ac:dyDescent="0.4"/>
    <row r="151" hidden="1" x14ac:dyDescent="0.4"/>
    <row r="152" hidden="1" x14ac:dyDescent="0.4"/>
    <row r="153" hidden="1" x14ac:dyDescent="0.4"/>
    <row r="154" hidden="1" x14ac:dyDescent="0.4"/>
    <row r="155" hidden="1" x14ac:dyDescent="0.4"/>
    <row r="156" hidden="1" x14ac:dyDescent="0.4"/>
    <row r="157" hidden="1" x14ac:dyDescent="0.4"/>
    <row r="158" hidden="1" x14ac:dyDescent="0.4"/>
    <row r="159" hidden="1" x14ac:dyDescent="0.4"/>
    <row r="160" hidden="1" x14ac:dyDescent="0.4"/>
    <row r="161" hidden="1" x14ac:dyDescent="0.4"/>
    <row r="162" hidden="1" x14ac:dyDescent="0.4"/>
    <row r="163" hidden="1" x14ac:dyDescent="0.4"/>
    <row r="164" hidden="1" x14ac:dyDescent="0.4"/>
    <row r="165" hidden="1" x14ac:dyDescent="0.4"/>
    <row r="166" hidden="1" x14ac:dyDescent="0.4"/>
    <row r="167" hidden="1" x14ac:dyDescent="0.4"/>
    <row r="168" hidden="1" x14ac:dyDescent="0.4"/>
    <row r="169" hidden="1" x14ac:dyDescent="0.4"/>
    <row r="170" hidden="1" x14ac:dyDescent="0.4"/>
    <row r="171" hidden="1" x14ac:dyDescent="0.4"/>
    <row r="172" hidden="1" x14ac:dyDescent="0.4"/>
    <row r="173" hidden="1" x14ac:dyDescent="0.4"/>
    <row r="174" hidden="1" x14ac:dyDescent="0.4"/>
    <row r="175" hidden="1" x14ac:dyDescent="0.4"/>
    <row r="176" hidden="1" x14ac:dyDescent="0.4"/>
    <row r="177" hidden="1" x14ac:dyDescent="0.4"/>
    <row r="178" hidden="1" x14ac:dyDescent="0.4"/>
    <row r="179" hidden="1" x14ac:dyDescent="0.4"/>
    <row r="180" hidden="1" x14ac:dyDescent="0.4"/>
    <row r="181" hidden="1" x14ac:dyDescent="0.4"/>
    <row r="182" hidden="1" x14ac:dyDescent="0.4"/>
    <row r="183" hidden="1" x14ac:dyDescent="0.4"/>
    <row r="184" hidden="1" x14ac:dyDescent="0.4"/>
    <row r="185" hidden="1" x14ac:dyDescent="0.4"/>
    <row r="186" hidden="1" x14ac:dyDescent="0.4"/>
    <row r="187" hidden="1" x14ac:dyDescent="0.4"/>
    <row r="188" hidden="1" x14ac:dyDescent="0.4"/>
    <row r="189" hidden="1" x14ac:dyDescent="0.4"/>
    <row r="190" hidden="1" x14ac:dyDescent="0.4"/>
    <row r="191" hidden="1" x14ac:dyDescent="0.4"/>
    <row r="192" hidden="1" x14ac:dyDescent="0.4"/>
    <row r="193" hidden="1" x14ac:dyDescent="0.4"/>
    <row r="194" hidden="1" x14ac:dyDescent="0.4"/>
    <row r="195" hidden="1" x14ac:dyDescent="0.4"/>
    <row r="196" hidden="1" x14ac:dyDescent="0.4"/>
    <row r="197" hidden="1" x14ac:dyDescent="0.4"/>
    <row r="198" hidden="1" x14ac:dyDescent="0.4"/>
    <row r="199" hidden="1" x14ac:dyDescent="0.4"/>
    <row r="200" hidden="1" x14ac:dyDescent="0.4"/>
    <row r="201" hidden="1" x14ac:dyDescent="0.4"/>
    <row r="202" hidden="1" x14ac:dyDescent="0.4"/>
    <row r="203" hidden="1" x14ac:dyDescent="0.4"/>
    <row r="204" hidden="1" x14ac:dyDescent="0.4"/>
    <row r="205" hidden="1" x14ac:dyDescent="0.4"/>
    <row r="206" hidden="1" x14ac:dyDescent="0.4"/>
    <row r="207" hidden="1" x14ac:dyDescent="0.4"/>
    <row r="208" hidden="1" x14ac:dyDescent="0.4"/>
    <row r="209" hidden="1" x14ac:dyDescent="0.4"/>
    <row r="210" hidden="1" x14ac:dyDescent="0.4"/>
    <row r="211" hidden="1" x14ac:dyDescent="0.4"/>
    <row r="212" hidden="1" x14ac:dyDescent="0.4"/>
    <row r="213" hidden="1" x14ac:dyDescent="0.4"/>
    <row r="214" hidden="1" x14ac:dyDescent="0.4"/>
    <row r="215" hidden="1" x14ac:dyDescent="0.4"/>
    <row r="216" hidden="1" x14ac:dyDescent="0.4"/>
    <row r="217" hidden="1" x14ac:dyDescent="0.4"/>
    <row r="218" hidden="1" x14ac:dyDescent="0.4"/>
    <row r="219" hidden="1" x14ac:dyDescent="0.4"/>
    <row r="220" hidden="1" x14ac:dyDescent="0.4"/>
    <row r="221" hidden="1" x14ac:dyDescent="0.4"/>
    <row r="222" hidden="1" x14ac:dyDescent="0.4"/>
    <row r="223" hidden="1" x14ac:dyDescent="0.4"/>
    <row r="224" hidden="1" x14ac:dyDescent="0.4"/>
    <row r="225" hidden="1" x14ac:dyDescent="0.4"/>
    <row r="226" hidden="1" x14ac:dyDescent="0.4"/>
    <row r="227" hidden="1" x14ac:dyDescent="0.4"/>
    <row r="228" hidden="1" x14ac:dyDescent="0.4"/>
    <row r="229" hidden="1" x14ac:dyDescent="0.4"/>
    <row r="230" hidden="1" x14ac:dyDescent="0.4"/>
    <row r="231" hidden="1" x14ac:dyDescent="0.4"/>
    <row r="232" hidden="1" x14ac:dyDescent="0.4"/>
    <row r="233" hidden="1" x14ac:dyDescent="0.4"/>
    <row r="234" hidden="1" x14ac:dyDescent="0.4"/>
    <row r="235" hidden="1" x14ac:dyDescent="0.4"/>
    <row r="236" hidden="1" x14ac:dyDescent="0.4"/>
    <row r="237" hidden="1" x14ac:dyDescent="0.4"/>
    <row r="238" hidden="1" x14ac:dyDescent="0.4"/>
    <row r="239" hidden="1" x14ac:dyDescent="0.4"/>
    <row r="240" hidden="1" x14ac:dyDescent="0.4"/>
    <row r="241" hidden="1" x14ac:dyDescent="0.4"/>
    <row r="242" hidden="1" x14ac:dyDescent="0.4"/>
    <row r="243" hidden="1" x14ac:dyDescent="0.4"/>
    <row r="244" hidden="1" x14ac:dyDescent="0.4"/>
    <row r="245" hidden="1" x14ac:dyDescent="0.4"/>
    <row r="246" hidden="1" x14ac:dyDescent="0.4"/>
    <row r="247" hidden="1" x14ac:dyDescent="0.4"/>
    <row r="248" hidden="1" x14ac:dyDescent="0.4"/>
    <row r="249" hidden="1" x14ac:dyDescent="0.4"/>
    <row r="250" hidden="1" x14ac:dyDescent="0.4"/>
    <row r="251" hidden="1" x14ac:dyDescent="0.4"/>
    <row r="252" hidden="1" x14ac:dyDescent="0.4"/>
    <row r="253" hidden="1" x14ac:dyDescent="0.4"/>
    <row r="254" hidden="1" x14ac:dyDescent="0.4"/>
    <row r="255" hidden="1" x14ac:dyDescent="0.4"/>
    <row r="256" hidden="1" x14ac:dyDescent="0.4"/>
    <row r="257" spans="1:12" hidden="1" x14ac:dyDescent="0.4"/>
    <row r="258" spans="1:12" hidden="1" x14ac:dyDescent="0.4"/>
    <row r="259" spans="1:12" hidden="1" x14ac:dyDescent="0.4"/>
    <row r="260" spans="1:12" hidden="1" x14ac:dyDescent="0.4"/>
    <row r="261" spans="1:12" hidden="1" x14ac:dyDescent="0.4"/>
    <row r="263" spans="1:12" ht="15" hidden="1" customHeight="1" x14ac:dyDescent="0.4">
      <c r="A263" s="58"/>
      <c r="B263" s="59"/>
      <c r="C263" s="60"/>
      <c r="D263" s="61"/>
      <c r="F263" s="62"/>
      <c r="G263" s="63"/>
      <c r="H263" s="63"/>
      <c r="I263" s="63"/>
      <c r="J263" s="63"/>
      <c r="K263" s="63"/>
      <c r="L263" s="64"/>
    </row>
    <row r="264" spans="1:12" ht="15" hidden="1" customHeight="1" x14ac:dyDescent="0.4">
      <c r="A264" s="65"/>
      <c r="B264" s="113" t="s">
        <v>0</v>
      </c>
      <c r="C264" s="113"/>
      <c r="D264" s="66"/>
      <c r="F264" s="67"/>
      <c r="G264" s="68"/>
      <c r="H264" s="68"/>
      <c r="I264" s="68"/>
      <c r="J264" s="69" t="s">
        <v>28</v>
      </c>
      <c r="K264" s="68"/>
      <c r="L264" s="70"/>
    </row>
    <row r="265" spans="1:12" ht="15" hidden="1" customHeight="1" x14ac:dyDescent="0.4">
      <c r="A265" s="65"/>
      <c r="B265" s="71"/>
      <c r="C265" s="72"/>
      <c r="D265" s="66"/>
      <c r="F265" s="67"/>
      <c r="G265" s="68"/>
      <c r="H265" s="68"/>
      <c r="I265" s="68"/>
      <c r="J265" s="68"/>
      <c r="K265" s="68"/>
      <c r="L265" s="70"/>
    </row>
    <row r="266" spans="1:12" ht="15" hidden="1" customHeight="1" x14ac:dyDescent="0.4">
      <c r="A266" s="65"/>
      <c r="B266" s="73" t="s">
        <v>29</v>
      </c>
      <c r="C266" s="91">
        <f>$B$4</f>
        <v>4.75</v>
      </c>
      <c r="D266" s="66"/>
      <c r="F266" s="67"/>
      <c r="G266" s="68"/>
      <c r="H266" s="68"/>
      <c r="I266" s="68"/>
      <c r="J266" s="69" t="s">
        <v>30</v>
      </c>
      <c r="K266" s="68">
        <f>C269-1</f>
        <v>0</v>
      </c>
      <c r="L266" s="70">
        <f>K266*B6</f>
        <v>0</v>
      </c>
    </row>
    <row r="267" spans="1:12" ht="15" hidden="1" customHeight="1" x14ac:dyDescent="0.4">
      <c r="A267" s="65"/>
      <c r="B267" s="73" t="s">
        <v>31</v>
      </c>
      <c r="C267" s="91">
        <f>$B$3</f>
        <v>9.5</v>
      </c>
      <c r="D267" s="66"/>
      <c r="F267" s="67"/>
      <c r="G267" s="68"/>
      <c r="H267" s="68"/>
      <c r="I267" s="68"/>
      <c r="J267" s="69" t="s">
        <v>32</v>
      </c>
      <c r="K267" s="68">
        <f>2</f>
        <v>2</v>
      </c>
      <c r="L267" s="70">
        <f>K267*B6</f>
        <v>0</v>
      </c>
    </row>
    <row r="268" spans="1:12" ht="15" hidden="1" customHeight="1" x14ac:dyDescent="0.4">
      <c r="A268" s="65"/>
      <c r="B268" s="73"/>
      <c r="C268" s="72"/>
      <c r="D268" s="66"/>
      <c r="F268" s="67"/>
      <c r="G268" s="68"/>
      <c r="H268" s="68"/>
      <c r="I268" s="68"/>
      <c r="J268" s="69"/>
      <c r="K268" s="68"/>
      <c r="L268" s="70"/>
    </row>
    <row r="269" spans="1:12" ht="15" hidden="1" customHeight="1" x14ac:dyDescent="0.4">
      <c r="A269" s="65"/>
      <c r="B269" s="73" t="s">
        <v>33</v>
      </c>
      <c r="C269" s="75">
        <v>1</v>
      </c>
      <c r="D269" s="66"/>
      <c r="F269" s="67"/>
      <c r="G269" s="68"/>
      <c r="H269" s="68"/>
      <c r="I269" s="68"/>
      <c r="J269" s="69"/>
      <c r="K269" s="68"/>
      <c r="L269" s="70"/>
    </row>
    <row r="270" spans="1:12" ht="15" hidden="1" customHeight="1" x14ac:dyDescent="0.4">
      <c r="A270" s="65"/>
      <c r="B270" s="73"/>
      <c r="C270" s="72"/>
      <c r="D270" s="66"/>
      <c r="F270" s="67"/>
      <c r="G270" s="68"/>
      <c r="H270" s="68"/>
      <c r="I270" s="68"/>
      <c r="J270" s="69"/>
      <c r="K270" s="68"/>
      <c r="L270" s="70"/>
    </row>
    <row r="271" spans="1:12" ht="15" hidden="1" customHeight="1" x14ac:dyDescent="0.4">
      <c r="A271" s="65"/>
      <c r="B271" s="73"/>
      <c r="C271" s="74"/>
      <c r="D271" s="66"/>
      <c r="F271" s="67"/>
      <c r="G271" s="68"/>
      <c r="H271" s="68"/>
      <c r="I271" s="68"/>
      <c r="J271" s="69"/>
      <c r="K271" s="68"/>
      <c r="L271" s="70"/>
    </row>
    <row r="272" spans="1:12" ht="15" hidden="1" customHeight="1" x14ac:dyDescent="0.4">
      <c r="A272" s="65"/>
      <c r="B272" s="73"/>
      <c r="C272" s="76"/>
      <c r="D272" s="66"/>
      <c r="F272" s="67"/>
      <c r="G272" s="68"/>
      <c r="H272" s="68"/>
      <c r="I272" s="68"/>
      <c r="J272" s="69"/>
      <c r="K272" s="69"/>
      <c r="L272" s="70"/>
    </row>
    <row r="273" spans="1:12" ht="15" hidden="1" customHeight="1" x14ac:dyDescent="0.4">
      <c r="A273" s="65"/>
      <c r="B273" s="71"/>
      <c r="C273" s="72"/>
      <c r="D273" s="66"/>
      <c r="F273" s="67"/>
      <c r="G273" s="68"/>
      <c r="H273" s="68"/>
      <c r="I273" s="68"/>
      <c r="J273" s="68"/>
      <c r="K273" s="68"/>
      <c r="L273" s="70"/>
    </row>
    <row r="274" spans="1:12" ht="15.75" hidden="1" customHeight="1" thickBot="1" x14ac:dyDescent="0.45">
      <c r="A274" s="77"/>
      <c r="B274" s="78"/>
      <c r="C274" s="79"/>
      <c r="D274" s="80"/>
      <c r="F274" s="81"/>
      <c r="G274" s="82"/>
      <c r="H274" s="82"/>
      <c r="I274" s="82"/>
      <c r="J274" s="82"/>
      <c r="K274" s="82"/>
      <c r="L274" s="83"/>
    </row>
    <row r="275" spans="1:12" ht="15" hidden="1" customHeight="1" thickBot="1" x14ac:dyDescent="0.45"/>
    <row r="276" spans="1:12" ht="15" hidden="1" customHeight="1" x14ac:dyDescent="0.4">
      <c r="A276" s="58"/>
      <c r="B276" s="59"/>
      <c r="C276" s="60"/>
      <c r="D276" s="61"/>
      <c r="F276" s="62"/>
      <c r="G276" s="63"/>
      <c r="H276" s="63"/>
      <c r="I276" s="63"/>
      <c r="J276" s="63"/>
      <c r="K276" s="63"/>
      <c r="L276" s="64"/>
    </row>
    <row r="277" spans="1:12" ht="15" hidden="1" customHeight="1" x14ac:dyDescent="0.4">
      <c r="A277" s="65"/>
      <c r="B277" s="113" t="s">
        <v>0</v>
      </c>
      <c r="C277" s="113"/>
      <c r="D277" s="66"/>
      <c r="F277" s="67"/>
      <c r="G277" s="68"/>
      <c r="H277" s="68"/>
      <c r="I277" s="68"/>
      <c r="J277" s="69" t="s">
        <v>28</v>
      </c>
      <c r="K277" s="68"/>
      <c r="L277" s="70"/>
    </row>
    <row r="278" spans="1:12" ht="15" hidden="1" customHeight="1" x14ac:dyDescent="0.4">
      <c r="A278" s="65"/>
      <c r="B278" s="71"/>
      <c r="C278" s="72"/>
      <c r="D278" s="66"/>
      <c r="F278" s="67"/>
      <c r="G278" s="68"/>
      <c r="H278" s="68"/>
      <c r="I278" s="68"/>
      <c r="J278" s="68"/>
      <c r="K278" s="68"/>
      <c r="L278" s="70"/>
    </row>
    <row r="279" spans="1:12" ht="15.75" hidden="1" customHeight="1" x14ac:dyDescent="0.4">
      <c r="A279" s="65"/>
      <c r="B279" s="73" t="s">
        <v>29</v>
      </c>
      <c r="C279" s="91">
        <f>$B$4</f>
        <v>4.75</v>
      </c>
      <c r="D279" s="66"/>
      <c r="F279" s="67"/>
      <c r="G279" s="68"/>
      <c r="H279" s="68"/>
      <c r="I279" s="68"/>
      <c r="J279" s="69" t="s">
        <v>30</v>
      </c>
      <c r="K279" s="68">
        <f>C282-1</f>
        <v>1</v>
      </c>
      <c r="L279" s="70">
        <f>K279*B7</f>
        <v>0</v>
      </c>
    </row>
    <row r="280" spans="1:12" ht="15" hidden="1" customHeight="1" x14ac:dyDescent="0.4">
      <c r="A280" s="65"/>
      <c r="B280" s="73" t="s">
        <v>31</v>
      </c>
      <c r="C280" s="91">
        <f>$B$3</f>
        <v>9.5</v>
      </c>
      <c r="D280" s="66"/>
      <c r="F280" s="67"/>
      <c r="G280" s="68"/>
      <c r="H280" s="68"/>
      <c r="I280" s="68"/>
      <c r="J280" s="69" t="s">
        <v>32</v>
      </c>
      <c r="K280" s="68">
        <f>2</f>
        <v>2</v>
      </c>
      <c r="L280" s="70">
        <f>K280*B7</f>
        <v>0</v>
      </c>
    </row>
    <row r="281" spans="1:12" ht="15.75" hidden="1" customHeight="1" x14ac:dyDescent="0.4">
      <c r="A281" s="65"/>
      <c r="B281" s="73"/>
      <c r="C281" s="72"/>
      <c r="D281" s="66"/>
      <c r="F281" s="67"/>
      <c r="G281" s="68"/>
      <c r="H281" s="68"/>
      <c r="I281" s="68"/>
      <c r="J281" s="69"/>
      <c r="K281" s="68"/>
      <c r="L281" s="70"/>
    </row>
    <row r="282" spans="1:12" hidden="1" x14ac:dyDescent="0.4">
      <c r="A282" s="65"/>
      <c r="B282" s="73" t="s">
        <v>33</v>
      </c>
      <c r="C282" s="75">
        <v>2</v>
      </c>
      <c r="D282" s="66"/>
      <c r="F282" s="67"/>
      <c r="G282" s="68"/>
      <c r="H282" s="68"/>
      <c r="I282" s="68"/>
      <c r="J282" s="69"/>
      <c r="K282" s="68"/>
      <c r="L282" s="70"/>
    </row>
    <row r="283" spans="1:12" hidden="1" x14ac:dyDescent="0.4">
      <c r="A283" s="65"/>
      <c r="B283" s="73"/>
      <c r="C283" s="72"/>
      <c r="D283" s="66"/>
      <c r="F283" s="67"/>
      <c r="G283" s="68"/>
      <c r="H283" s="68"/>
      <c r="I283" s="68"/>
      <c r="J283" s="69"/>
      <c r="K283" s="68"/>
      <c r="L283" s="70"/>
    </row>
    <row r="284" spans="1:12" hidden="1" x14ac:dyDescent="0.4">
      <c r="A284" s="65"/>
      <c r="B284" s="73"/>
      <c r="C284" s="74"/>
      <c r="D284" s="66"/>
      <c r="F284" s="67"/>
      <c r="G284" s="68"/>
      <c r="H284" s="68"/>
      <c r="I284" s="68"/>
      <c r="J284" s="69"/>
      <c r="K284" s="68"/>
      <c r="L284" s="70"/>
    </row>
    <row r="285" spans="1:12" hidden="1" x14ac:dyDescent="0.4">
      <c r="A285" s="65"/>
      <c r="B285" s="73"/>
      <c r="C285" s="76"/>
      <c r="D285" s="66"/>
      <c r="F285" s="67"/>
      <c r="G285" s="68"/>
      <c r="H285" s="68"/>
      <c r="I285" s="68"/>
      <c r="J285" s="69"/>
      <c r="K285" s="69"/>
      <c r="L285" s="70"/>
    </row>
    <row r="286" spans="1:12" hidden="1" x14ac:dyDescent="0.4">
      <c r="A286" s="65"/>
      <c r="B286" s="71"/>
      <c r="C286" s="72"/>
      <c r="D286" s="66"/>
      <c r="F286" s="67"/>
      <c r="G286" s="68"/>
      <c r="H286" s="68"/>
      <c r="I286" s="68"/>
      <c r="J286" s="68"/>
      <c r="K286" s="68"/>
      <c r="L286" s="70"/>
    </row>
    <row r="287" spans="1:12" ht="15" hidden="1" thickBot="1" x14ac:dyDescent="0.45">
      <c r="A287" s="77"/>
      <c r="B287" s="78"/>
      <c r="C287" s="79"/>
      <c r="D287" s="80"/>
      <c r="F287" s="81"/>
      <c r="G287" s="82"/>
      <c r="H287" s="82"/>
      <c r="I287" s="82"/>
      <c r="J287" s="82"/>
      <c r="K287" s="82"/>
      <c r="L287" s="83"/>
    </row>
    <row r="288" spans="1:12" ht="15" hidden="1" thickBot="1" x14ac:dyDescent="0.45"/>
    <row r="289" spans="1:12" hidden="1" x14ac:dyDescent="0.4">
      <c r="A289" s="58"/>
      <c r="B289" s="59"/>
      <c r="C289" s="60"/>
      <c r="D289" s="61"/>
      <c r="F289" s="62"/>
      <c r="G289" s="63"/>
      <c r="H289" s="63"/>
      <c r="I289" s="63"/>
      <c r="J289" s="63"/>
      <c r="K289" s="63"/>
      <c r="L289" s="64"/>
    </row>
    <row r="290" spans="1:12" hidden="1" x14ac:dyDescent="0.4">
      <c r="A290" s="65"/>
      <c r="B290" s="113" t="s">
        <v>0</v>
      </c>
      <c r="C290" s="113"/>
      <c r="D290" s="66"/>
      <c r="F290" s="67"/>
      <c r="G290" s="68"/>
      <c r="H290" s="68"/>
      <c r="I290" s="68"/>
      <c r="J290" s="69" t="s">
        <v>28</v>
      </c>
      <c r="K290" s="68"/>
      <c r="L290" s="70"/>
    </row>
    <row r="291" spans="1:12" hidden="1" x14ac:dyDescent="0.4">
      <c r="A291" s="65"/>
      <c r="B291" s="71"/>
      <c r="C291" s="72"/>
      <c r="D291" s="66"/>
      <c r="F291" s="67"/>
      <c r="G291" s="68"/>
      <c r="H291" s="68"/>
      <c r="I291" s="68"/>
      <c r="J291" s="68"/>
      <c r="K291" s="68"/>
      <c r="L291" s="70"/>
    </row>
    <row r="292" spans="1:12" hidden="1" x14ac:dyDescent="0.4">
      <c r="A292" s="65"/>
      <c r="B292" s="73" t="s">
        <v>29</v>
      </c>
      <c r="C292" s="91">
        <f>$B$4</f>
        <v>4.75</v>
      </c>
      <c r="D292" s="66"/>
      <c r="F292" s="67"/>
      <c r="G292" s="68"/>
      <c r="H292" s="68"/>
      <c r="I292" s="68"/>
      <c r="J292" s="69" t="s">
        <v>30</v>
      </c>
      <c r="K292" s="68">
        <f>C295-1</f>
        <v>2</v>
      </c>
      <c r="L292" s="70">
        <f>K292*B8</f>
        <v>0</v>
      </c>
    </row>
    <row r="293" spans="1:12" hidden="1" x14ac:dyDescent="0.4">
      <c r="A293" s="65"/>
      <c r="B293" s="73" t="s">
        <v>31</v>
      </c>
      <c r="C293" s="91">
        <f>$B$3</f>
        <v>9.5</v>
      </c>
      <c r="D293" s="66"/>
      <c r="F293" s="67"/>
      <c r="G293" s="68"/>
      <c r="H293" s="68"/>
      <c r="I293" s="68"/>
      <c r="J293" s="69" t="s">
        <v>32</v>
      </c>
      <c r="K293" s="68">
        <f>2</f>
        <v>2</v>
      </c>
      <c r="L293" s="70">
        <f>K293*B8</f>
        <v>0</v>
      </c>
    </row>
    <row r="294" spans="1:12" hidden="1" x14ac:dyDescent="0.4">
      <c r="A294" s="65"/>
      <c r="B294" s="73"/>
      <c r="C294" s="72"/>
      <c r="D294" s="66"/>
      <c r="F294" s="67"/>
      <c r="G294" s="68"/>
      <c r="H294" s="68"/>
      <c r="I294" s="68"/>
      <c r="J294" s="69"/>
      <c r="K294" s="68"/>
      <c r="L294" s="70"/>
    </row>
    <row r="295" spans="1:12" hidden="1" x14ac:dyDescent="0.4">
      <c r="A295" s="65"/>
      <c r="B295" s="73" t="s">
        <v>33</v>
      </c>
      <c r="C295" s="75">
        <v>3</v>
      </c>
      <c r="D295" s="66"/>
      <c r="F295" s="67"/>
      <c r="G295" s="68"/>
      <c r="H295" s="68"/>
      <c r="I295" s="68"/>
      <c r="J295" s="69"/>
      <c r="K295" s="68"/>
      <c r="L295" s="70"/>
    </row>
    <row r="296" spans="1:12" hidden="1" x14ac:dyDescent="0.4">
      <c r="A296" s="65"/>
      <c r="B296" s="73"/>
      <c r="C296" s="72"/>
      <c r="D296" s="66"/>
      <c r="F296" s="67"/>
      <c r="G296" s="68"/>
      <c r="H296" s="68"/>
      <c r="I296" s="68"/>
      <c r="J296" s="69"/>
      <c r="K296" s="68"/>
      <c r="L296" s="70"/>
    </row>
    <row r="297" spans="1:12" hidden="1" x14ac:dyDescent="0.4">
      <c r="A297" s="65"/>
      <c r="B297" s="73"/>
      <c r="C297" s="74"/>
      <c r="D297" s="66"/>
      <c r="F297" s="67"/>
      <c r="G297" s="68"/>
      <c r="H297" s="68"/>
      <c r="I297" s="68"/>
      <c r="J297" s="69"/>
      <c r="K297" s="68"/>
      <c r="L297" s="70"/>
    </row>
    <row r="298" spans="1:12" hidden="1" x14ac:dyDescent="0.4">
      <c r="A298" s="65"/>
      <c r="B298" s="73"/>
      <c r="C298" s="76"/>
      <c r="D298" s="66"/>
      <c r="F298" s="67"/>
      <c r="G298" s="68"/>
      <c r="H298" s="68"/>
      <c r="I298" s="68"/>
      <c r="J298" s="69"/>
      <c r="K298" s="69"/>
      <c r="L298" s="70"/>
    </row>
    <row r="299" spans="1:12" hidden="1" x14ac:dyDescent="0.4">
      <c r="A299" s="65"/>
      <c r="B299" s="71"/>
      <c r="C299" s="72"/>
      <c r="D299" s="66"/>
      <c r="F299" s="67"/>
      <c r="G299" s="68"/>
      <c r="H299" s="68"/>
      <c r="I299" s="68"/>
      <c r="J299" s="68"/>
      <c r="K299" s="68"/>
      <c r="L299" s="70"/>
    </row>
    <row r="300" spans="1:12" ht="15" hidden="1" thickBot="1" x14ac:dyDescent="0.45">
      <c r="A300" s="77"/>
      <c r="B300" s="78"/>
      <c r="C300" s="79"/>
      <c r="D300" s="80"/>
      <c r="F300" s="81"/>
      <c r="G300" s="82"/>
      <c r="H300" s="82"/>
      <c r="I300" s="82"/>
      <c r="J300" s="82"/>
      <c r="K300" s="82"/>
      <c r="L300" s="83"/>
    </row>
    <row r="301" spans="1:12" ht="15" hidden="1" thickBot="1" x14ac:dyDescent="0.45"/>
    <row r="302" spans="1:12" hidden="1" x14ac:dyDescent="0.4">
      <c r="A302" s="58"/>
      <c r="B302" s="59"/>
      <c r="C302" s="60"/>
      <c r="D302" s="61"/>
      <c r="F302" s="62"/>
      <c r="G302" s="63"/>
      <c r="H302" s="63"/>
      <c r="I302" s="63"/>
      <c r="J302" s="63"/>
      <c r="K302" s="63"/>
      <c r="L302" s="64"/>
    </row>
    <row r="303" spans="1:12" hidden="1" x14ac:dyDescent="0.4">
      <c r="A303" s="65"/>
      <c r="B303" s="113" t="s">
        <v>0</v>
      </c>
      <c r="C303" s="113"/>
      <c r="D303" s="66"/>
      <c r="F303" s="67"/>
      <c r="G303" s="68"/>
      <c r="H303" s="68"/>
      <c r="I303" s="68"/>
      <c r="J303" s="69" t="s">
        <v>28</v>
      </c>
      <c r="K303" s="68"/>
      <c r="L303" s="70"/>
    </row>
    <row r="304" spans="1:12" hidden="1" x14ac:dyDescent="0.4">
      <c r="A304" s="65"/>
      <c r="B304" s="71"/>
      <c r="C304" s="72"/>
      <c r="D304" s="66"/>
      <c r="F304" s="67"/>
      <c r="G304" s="68"/>
      <c r="H304" s="68"/>
      <c r="I304" s="68"/>
      <c r="J304" s="68"/>
      <c r="K304" s="68"/>
      <c r="L304" s="70"/>
    </row>
    <row r="305" spans="1:12" hidden="1" x14ac:dyDescent="0.4">
      <c r="A305" s="65"/>
      <c r="B305" s="73" t="s">
        <v>29</v>
      </c>
      <c r="C305" s="91">
        <f>$B$4</f>
        <v>4.75</v>
      </c>
      <c r="D305" s="66"/>
      <c r="F305" s="67"/>
      <c r="G305" s="68"/>
      <c r="H305" s="68"/>
      <c r="I305" s="68"/>
      <c r="J305" s="69" t="s">
        <v>30</v>
      </c>
      <c r="K305" s="68">
        <f>C308-1</f>
        <v>3</v>
      </c>
      <c r="L305" s="70">
        <f>K305*B9</f>
        <v>0</v>
      </c>
    </row>
    <row r="306" spans="1:12" hidden="1" x14ac:dyDescent="0.4">
      <c r="A306" s="65"/>
      <c r="B306" s="73" t="s">
        <v>31</v>
      </c>
      <c r="C306" s="91">
        <f>$B$3</f>
        <v>9.5</v>
      </c>
      <c r="D306" s="66"/>
      <c r="F306" s="67"/>
      <c r="G306" s="68"/>
      <c r="H306" s="68"/>
      <c r="I306" s="68"/>
      <c r="J306" s="69" t="s">
        <v>32</v>
      </c>
      <c r="K306" s="68">
        <f>2</f>
        <v>2</v>
      </c>
      <c r="L306" s="70">
        <f>K306*B9</f>
        <v>0</v>
      </c>
    </row>
    <row r="307" spans="1:12" hidden="1" x14ac:dyDescent="0.4">
      <c r="A307" s="65"/>
      <c r="B307" s="73"/>
      <c r="C307" s="72"/>
      <c r="D307" s="66"/>
      <c r="F307" s="67"/>
      <c r="G307" s="68"/>
      <c r="H307" s="68"/>
      <c r="I307" s="68"/>
      <c r="J307" s="69"/>
      <c r="K307" s="68"/>
      <c r="L307" s="70"/>
    </row>
    <row r="308" spans="1:12" hidden="1" x14ac:dyDescent="0.4">
      <c r="A308" s="65"/>
      <c r="B308" s="73" t="s">
        <v>33</v>
      </c>
      <c r="C308" s="75">
        <v>4</v>
      </c>
      <c r="D308" s="66"/>
      <c r="F308" s="67"/>
      <c r="G308" s="68"/>
      <c r="H308" s="68"/>
      <c r="I308" s="68"/>
      <c r="J308" s="69"/>
      <c r="K308" s="68"/>
      <c r="L308" s="70"/>
    </row>
    <row r="309" spans="1:12" hidden="1" x14ac:dyDescent="0.4">
      <c r="A309" s="65"/>
      <c r="B309" s="73"/>
      <c r="C309" s="72"/>
      <c r="D309" s="66"/>
      <c r="F309" s="67"/>
      <c r="G309" s="68"/>
      <c r="H309" s="68"/>
      <c r="I309" s="68"/>
      <c r="J309" s="69"/>
      <c r="K309" s="68"/>
      <c r="L309" s="70"/>
    </row>
    <row r="310" spans="1:12" hidden="1" x14ac:dyDescent="0.4">
      <c r="A310" s="65"/>
      <c r="B310" s="73"/>
      <c r="C310" s="74"/>
      <c r="D310" s="66"/>
      <c r="F310" s="67"/>
      <c r="G310" s="68"/>
      <c r="H310" s="68"/>
      <c r="I310" s="68"/>
      <c r="J310" s="69"/>
      <c r="K310" s="68"/>
      <c r="L310" s="70"/>
    </row>
    <row r="311" spans="1:12" hidden="1" x14ac:dyDescent="0.4">
      <c r="A311" s="65"/>
      <c r="B311" s="73"/>
      <c r="C311" s="76"/>
      <c r="D311" s="66"/>
      <c r="F311" s="67"/>
      <c r="G311" s="68"/>
      <c r="H311" s="68"/>
      <c r="I311" s="68"/>
      <c r="J311" s="69"/>
      <c r="K311" s="69"/>
      <c r="L311" s="70"/>
    </row>
    <row r="312" spans="1:12" hidden="1" x14ac:dyDescent="0.4">
      <c r="A312" s="65"/>
      <c r="B312" s="71"/>
      <c r="C312" s="72"/>
      <c r="D312" s="66"/>
      <c r="F312" s="67"/>
      <c r="G312" s="68"/>
      <c r="H312" s="68"/>
      <c r="I312" s="68"/>
      <c r="J312" s="68"/>
      <c r="K312" s="68"/>
      <c r="L312" s="70"/>
    </row>
    <row r="313" spans="1:12" ht="15" hidden="1" thickBot="1" x14ac:dyDescent="0.45">
      <c r="A313" s="77"/>
      <c r="B313" s="78"/>
      <c r="C313" s="79"/>
      <c r="D313" s="80"/>
      <c r="F313" s="81"/>
      <c r="G313" s="82"/>
      <c r="H313" s="82"/>
      <c r="I313" s="82"/>
      <c r="J313" s="82"/>
      <c r="K313" s="82"/>
      <c r="L313" s="83"/>
    </row>
    <row r="314" spans="1:12" ht="15" hidden="1" thickBot="1" x14ac:dyDescent="0.45"/>
    <row r="315" spans="1:12" hidden="1" x14ac:dyDescent="0.4">
      <c r="A315" s="58"/>
      <c r="B315" s="59"/>
      <c r="C315" s="60"/>
      <c r="D315" s="61"/>
      <c r="F315" s="62"/>
      <c r="G315" s="63"/>
      <c r="H315" s="63"/>
      <c r="I315" s="63"/>
      <c r="J315" s="63"/>
      <c r="K315" s="63"/>
      <c r="L315" s="64"/>
    </row>
    <row r="316" spans="1:12" hidden="1" x14ac:dyDescent="0.4">
      <c r="A316" s="65"/>
      <c r="B316" s="113" t="s">
        <v>0</v>
      </c>
      <c r="C316" s="113"/>
      <c r="D316" s="66"/>
      <c r="F316" s="67"/>
      <c r="G316" s="68"/>
      <c r="H316" s="68"/>
      <c r="I316" s="68"/>
      <c r="J316" s="69" t="s">
        <v>28</v>
      </c>
      <c r="K316" s="68"/>
      <c r="L316" s="70"/>
    </row>
    <row r="317" spans="1:12" hidden="1" x14ac:dyDescent="0.4">
      <c r="A317" s="65"/>
      <c r="B317" s="71"/>
      <c r="C317" s="72"/>
      <c r="D317" s="66"/>
      <c r="F317" s="67"/>
      <c r="G317" s="68"/>
      <c r="H317" s="68"/>
      <c r="I317" s="68"/>
      <c r="J317" s="68"/>
      <c r="K317" s="68"/>
      <c r="L317" s="70"/>
    </row>
    <row r="318" spans="1:12" hidden="1" x14ac:dyDescent="0.4">
      <c r="A318" s="65"/>
      <c r="B318" s="73" t="s">
        <v>29</v>
      </c>
      <c r="C318" s="91">
        <f>$B$4</f>
        <v>4.75</v>
      </c>
      <c r="D318" s="66"/>
      <c r="F318" s="67"/>
      <c r="G318" s="68"/>
      <c r="H318" s="68"/>
      <c r="I318" s="68"/>
      <c r="J318" s="69" t="s">
        <v>30</v>
      </c>
      <c r="K318" s="68">
        <f>C321-1</f>
        <v>4</v>
      </c>
      <c r="L318" s="70">
        <f>K318*B10</f>
        <v>0</v>
      </c>
    </row>
    <row r="319" spans="1:12" hidden="1" x14ac:dyDescent="0.4">
      <c r="A319" s="65"/>
      <c r="B319" s="73" t="s">
        <v>31</v>
      </c>
      <c r="C319" s="91">
        <f>$B$3</f>
        <v>9.5</v>
      </c>
      <c r="D319" s="66"/>
      <c r="F319" s="67"/>
      <c r="G319" s="68"/>
      <c r="H319" s="68"/>
      <c r="I319" s="68"/>
      <c r="J319" s="69" t="s">
        <v>32</v>
      </c>
      <c r="K319" s="68">
        <f>2</f>
        <v>2</v>
      </c>
      <c r="L319" s="70">
        <f>K319*B10</f>
        <v>0</v>
      </c>
    </row>
    <row r="320" spans="1:12" hidden="1" x14ac:dyDescent="0.4">
      <c r="A320" s="65"/>
      <c r="B320" s="73"/>
      <c r="C320" s="72"/>
      <c r="D320" s="66"/>
      <c r="F320" s="67"/>
      <c r="G320" s="68"/>
      <c r="H320" s="68"/>
      <c r="I320" s="68"/>
      <c r="J320" s="69"/>
      <c r="K320" s="68"/>
      <c r="L320" s="70"/>
    </row>
    <row r="321" spans="1:12" hidden="1" x14ac:dyDescent="0.4">
      <c r="A321" s="65"/>
      <c r="B321" s="73" t="s">
        <v>33</v>
      </c>
      <c r="C321" s="75">
        <v>5</v>
      </c>
      <c r="D321" s="66"/>
      <c r="F321" s="67"/>
      <c r="G321" s="68"/>
      <c r="H321" s="68"/>
      <c r="I321" s="68"/>
      <c r="J321" s="69"/>
      <c r="K321" s="68"/>
      <c r="L321" s="70"/>
    </row>
    <row r="322" spans="1:12" hidden="1" x14ac:dyDescent="0.4">
      <c r="A322" s="65"/>
      <c r="B322" s="73"/>
      <c r="C322" s="72"/>
      <c r="D322" s="66"/>
      <c r="F322" s="67"/>
      <c r="G322" s="68"/>
      <c r="H322" s="68"/>
      <c r="I322" s="68"/>
      <c r="J322" s="69"/>
      <c r="K322" s="68"/>
      <c r="L322" s="70"/>
    </row>
    <row r="323" spans="1:12" hidden="1" x14ac:dyDescent="0.4">
      <c r="A323" s="65"/>
      <c r="B323" s="73"/>
      <c r="C323" s="74"/>
      <c r="D323" s="66"/>
      <c r="F323" s="67"/>
      <c r="G323" s="68"/>
      <c r="H323" s="68"/>
      <c r="I323" s="68"/>
      <c r="J323" s="69"/>
      <c r="K323" s="68"/>
      <c r="L323" s="70"/>
    </row>
    <row r="324" spans="1:12" hidden="1" x14ac:dyDescent="0.4">
      <c r="A324" s="65"/>
      <c r="B324" s="73"/>
      <c r="C324" s="76"/>
      <c r="D324" s="66"/>
      <c r="F324" s="67"/>
      <c r="G324" s="68"/>
      <c r="H324" s="68"/>
      <c r="I324" s="68"/>
      <c r="J324" s="69"/>
      <c r="K324" s="69"/>
      <c r="L324" s="70"/>
    </row>
    <row r="325" spans="1:12" hidden="1" x14ac:dyDescent="0.4">
      <c r="A325" s="65"/>
      <c r="B325" s="71"/>
      <c r="C325" s="72"/>
      <c r="D325" s="66"/>
      <c r="F325" s="67"/>
      <c r="G325" s="68"/>
      <c r="H325" s="68"/>
      <c r="I325" s="68"/>
      <c r="J325" s="68"/>
      <c r="K325" s="68"/>
      <c r="L325" s="70"/>
    </row>
    <row r="326" spans="1:12" ht="15" hidden="1" thickBot="1" x14ac:dyDescent="0.45">
      <c r="A326" s="77"/>
      <c r="B326" s="78"/>
      <c r="C326" s="79"/>
      <c r="D326" s="80"/>
      <c r="F326" s="81"/>
      <c r="G326" s="82"/>
      <c r="H326" s="82"/>
      <c r="I326" s="82"/>
      <c r="J326" s="82"/>
      <c r="K326" s="82"/>
      <c r="L326" s="83"/>
    </row>
  </sheetData>
  <mergeCells count="13">
    <mergeCell ref="L37:S37"/>
    <mergeCell ref="B264:C264"/>
    <mergeCell ref="B277:C277"/>
    <mergeCell ref="B290:C290"/>
    <mergeCell ref="B303:C303"/>
    <mergeCell ref="B316:C316"/>
    <mergeCell ref="A19:B19"/>
    <mergeCell ref="C19:E19"/>
    <mergeCell ref="A20:B20"/>
    <mergeCell ref="C20:E20"/>
    <mergeCell ref="A21:B21"/>
    <mergeCell ref="A27:J27"/>
    <mergeCell ref="A22:B22"/>
  </mergeCells>
  <pageMargins left="0.7" right="0.7" top="0.75" bottom="0.75" header="0.3" footer="0.3"/>
  <pageSetup orientation="portrait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C60E5-5A86-46AA-9A6D-E623DD753F52}">
  <sheetPr>
    <tabColor theme="9" tint="-0.249977111117893"/>
  </sheetPr>
  <dimension ref="A1:T326"/>
  <sheetViews>
    <sheetView zoomScale="70" zoomScaleNormal="70" workbookViewId="0">
      <selection activeCell="B9" sqref="B9"/>
    </sheetView>
  </sheetViews>
  <sheetFormatPr defaultRowHeight="14.6" x14ac:dyDescent="0.4"/>
  <cols>
    <col min="1" max="1" width="25" customWidth="1"/>
    <col min="2" max="2" width="15.69140625" style="29" customWidth="1"/>
    <col min="3" max="3" width="12.84375" customWidth="1"/>
    <col min="4" max="4" width="10.53515625" customWidth="1"/>
    <col min="5" max="5" width="17.15234375" customWidth="1"/>
    <col min="7" max="7" width="0" hidden="1" customWidth="1"/>
    <col min="8" max="8" width="11.53515625" hidden="1" customWidth="1"/>
    <col min="9" max="9" width="11.53515625" style="85" hidden="1" customWidth="1"/>
    <col min="10" max="10" width="13.4609375" customWidth="1"/>
  </cols>
  <sheetData>
    <row r="1" spans="1:20" s="95" customFormat="1" ht="15" thickBot="1" x14ac:dyDescent="0.45">
      <c r="A1" s="98" t="s">
        <v>0</v>
      </c>
      <c r="B1" s="99"/>
    </row>
    <row r="2" spans="1:20" s="95" customFormat="1" hidden="1" x14ac:dyDescent="0.4">
      <c r="A2" s="5" t="s">
        <v>1</v>
      </c>
      <c r="B2" s="6" t="s">
        <v>38</v>
      </c>
    </row>
    <row r="3" spans="1:20" s="95" customFormat="1" hidden="1" x14ac:dyDescent="0.4">
      <c r="A3" s="11" t="s">
        <v>4</v>
      </c>
      <c r="B3" s="12">
        <v>10.3</v>
      </c>
      <c r="C3" s="14" t="s">
        <v>10</v>
      </c>
      <c r="D3" s="14" t="s">
        <v>10</v>
      </c>
    </row>
    <row r="4" spans="1:20" s="95" customFormat="1" ht="15" hidden="1" thickBot="1" x14ac:dyDescent="0.45">
      <c r="A4" s="11" t="s">
        <v>6</v>
      </c>
      <c r="B4" s="12">
        <f>B3/2</f>
        <v>5.15</v>
      </c>
      <c r="C4" s="14" t="s">
        <v>10</v>
      </c>
      <c r="D4" s="14" t="s">
        <v>10</v>
      </c>
    </row>
    <row r="5" spans="1:20" x14ac:dyDescent="0.4">
      <c r="A5" s="5" t="s">
        <v>8</v>
      </c>
      <c r="B5" s="15" t="s">
        <v>9</v>
      </c>
      <c r="C5" s="14" t="s">
        <v>10</v>
      </c>
      <c r="D5" s="14" t="s">
        <v>10</v>
      </c>
      <c r="E5" s="95"/>
      <c r="F5" s="95"/>
      <c r="G5" s="95"/>
      <c r="H5" s="95"/>
      <c r="I5" s="95"/>
      <c r="K5" s="2"/>
      <c r="L5" s="3"/>
      <c r="M5" s="3"/>
      <c r="N5" s="3"/>
      <c r="O5" s="3"/>
      <c r="P5" s="3"/>
      <c r="Q5" s="3"/>
      <c r="R5" s="3"/>
      <c r="S5" s="3"/>
      <c r="T5" s="4"/>
    </row>
    <row r="6" spans="1:20" x14ac:dyDescent="0.4">
      <c r="A6" s="11">
        <v>1</v>
      </c>
      <c r="B6" s="16">
        <v>0</v>
      </c>
      <c r="C6" s="95"/>
      <c r="D6" s="95"/>
      <c r="E6" s="95"/>
      <c r="F6" s="95"/>
      <c r="G6" s="95"/>
      <c r="H6" s="95"/>
      <c r="I6" s="95"/>
      <c r="K6" s="8" t="s">
        <v>3</v>
      </c>
      <c r="L6" s="9"/>
      <c r="M6" s="9"/>
      <c r="N6" s="9"/>
      <c r="O6" s="9"/>
      <c r="P6" s="9"/>
      <c r="Q6" s="9"/>
      <c r="R6" s="9"/>
      <c r="S6" s="9"/>
      <c r="T6" s="10"/>
    </row>
    <row r="7" spans="1:20" x14ac:dyDescent="0.4">
      <c r="A7" s="11">
        <v>2</v>
      </c>
      <c r="B7" s="16">
        <v>0</v>
      </c>
      <c r="C7" s="95"/>
      <c r="D7" s="95"/>
      <c r="E7" s="95"/>
      <c r="F7" s="95"/>
      <c r="G7" s="95"/>
      <c r="H7" s="95"/>
      <c r="I7" s="95"/>
      <c r="K7" s="8"/>
      <c r="L7" s="9"/>
      <c r="M7" s="9"/>
      <c r="N7" s="9"/>
      <c r="O7" s="9"/>
      <c r="P7" s="9"/>
      <c r="Q7" s="9"/>
      <c r="R7" s="9"/>
      <c r="S7" s="9" t="s">
        <v>5</v>
      </c>
      <c r="T7" s="10"/>
    </row>
    <row r="8" spans="1:20" x14ac:dyDescent="0.4">
      <c r="A8" s="11">
        <v>3</v>
      </c>
      <c r="B8" s="16">
        <v>0</v>
      </c>
      <c r="C8" s="95"/>
      <c r="D8" s="95"/>
      <c r="E8" s="95"/>
      <c r="F8" s="95"/>
      <c r="G8" s="95"/>
      <c r="H8" s="95"/>
      <c r="I8" s="95"/>
      <c r="K8" s="8"/>
      <c r="L8" s="9"/>
      <c r="M8" s="9"/>
      <c r="N8" s="9"/>
      <c r="O8" s="9"/>
      <c r="P8" s="9"/>
      <c r="Q8" s="9"/>
      <c r="R8" s="9"/>
      <c r="S8" s="9" t="s">
        <v>7</v>
      </c>
      <c r="T8" s="10"/>
    </row>
    <row r="9" spans="1:20" x14ac:dyDescent="0.4">
      <c r="A9" s="11">
        <v>4</v>
      </c>
      <c r="B9" s="16">
        <v>0</v>
      </c>
      <c r="C9" s="95"/>
      <c r="D9" s="95"/>
      <c r="E9" s="95"/>
      <c r="F9" s="95"/>
      <c r="G9" s="95"/>
      <c r="H9" s="95"/>
      <c r="I9" s="95"/>
      <c r="K9" s="8"/>
      <c r="L9" s="9"/>
      <c r="M9" s="9"/>
      <c r="N9" s="9"/>
      <c r="O9" s="9"/>
      <c r="P9" s="9"/>
      <c r="Q9" s="9"/>
      <c r="R9" s="9"/>
      <c r="S9" s="9" t="s">
        <v>11</v>
      </c>
      <c r="T9" s="10"/>
    </row>
    <row r="10" spans="1:20" ht="15" thickBot="1" x14ac:dyDescent="0.45">
      <c r="A10" s="20">
        <v>5</v>
      </c>
      <c r="B10" s="21">
        <v>0</v>
      </c>
      <c r="C10" s="95"/>
      <c r="D10" s="95"/>
      <c r="E10" s="95"/>
      <c r="F10" s="95"/>
      <c r="G10" s="95"/>
      <c r="H10" s="95"/>
      <c r="I10" s="95"/>
      <c r="K10" s="8"/>
      <c r="L10" s="17"/>
      <c r="M10" s="9"/>
      <c r="N10" s="9"/>
      <c r="O10" s="9"/>
      <c r="P10" s="9"/>
      <c r="Q10" s="9"/>
      <c r="R10" s="9"/>
      <c r="S10" s="9" t="s">
        <v>13</v>
      </c>
      <c r="T10" s="10"/>
    </row>
    <row r="11" spans="1:20" ht="15" thickBot="1" x14ac:dyDescent="0.45">
      <c r="A11" s="95"/>
      <c r="B11" s="22"/>
      <c r="C11" s="95"/>
      <c r="D11" s="95"/>
      <c r="E11" s="95"/>
      <c r="F11" s="95"/>
      <c r="G11" s="95"/>
      <c r="H11" s="95"/>
      <c r="I11" s="95"/>
      <c r="K11" s="8"/>
      <c r="L11" s="9"/>
      <c r="M11" s="9"/>
      <c r="N11" s="9"/>
      <c r="O11" s="9"/>
      <c r="P11" s="9"/>
      <c r="Q11" s="9"/>
      <c r="R11" s="9"/>
      <c r="S11" s="9" t="s">
        <v>14</v>
      </c>
      <c r="T11" s="10"/>
    </row>
    <row r="12" spans="1:20" ht="15" thickBot="1" x14ac:dyDescent="0.45">
      <c r="A12" s="23" t="s">
        <v>15</v>
      </c>
      <c r="B12" s="24">
        <f>SUMPRODUCT(A6:A10,B6:B10)</f>
        <v>0</v>
      </c>
      <c r="C12" s="95"/>
      <c r="D12" s="95"/>
      <c r="E12" s="95"/>
      <c r="F12" s="95"/>
      <c r="G12" s="95"/>
      <c r="H12" s="95"/>
      <c r="I12" s="95"/>
      <c r="J12" t="s">
        <v>10</v>
      </c>
      <c r="K12" s="18"/>
      <c r="L12" s="19"/>
      <c r="M12" s="19"/>
      <c r="N12" s="9"/>
      <c r="O12" s="9"/>
      <c r="P12" s="9"/>
      <c r="Q12" s="9"/>
      <c r="R12" s="9"/>
      <c r="S12" s="9" t="s">
        <v>46</v>
      </c>
      <c r="T12" s="10"/>
    </row>
    <row r="13" spans="1:20" x14ac:dyDescent="0.4">
      <c r="A13" s="95"/>
      <c r="C13" s="95"/>
      <c r="D13" s="95"/>
      <c r="E13" s="95"/>
      <c r="F13" s="95"/>
      <c r="G13" s="95"/>
      <c r="H13" s="95"/>
      <c r="I13" s="95"/>
      <c r="K13" s="18"/>
      <c r="L13" s="19"/>
      <c r="M13" s="19"/>
      <c r="N13" s="9"/>
      <c r="O13" s="9"/>
      <c r="P13" s="9"/>
      <c r="Q13" s="9"/>
      <c r="R13" s="9"/>
      <c r="S13" s="9"/>
      <c r="T13" s="10"/>
    </row>
    <row r="14" spans="1:20" ht="15" thickBot="1" x14ac:dyDescent="0.45">
      <c r="A14" s="95"/>
      <c r="C14" s="95"/>
      <c r="D14" s="95"/>
      <c r="E14" s="95"/>
      <c r="F14" s="95"/>
      <c r="G14" s="95"/>
      <c r="H14" s="95"/>
      <c r="I14" s="95" t="s">
        <v>44</v>
      </c>
      <c r="K14" s="18"/>
      <c r="L14" s="19"/>
      <c r="M14" s="19"/>
      <c r="N14" s="9"/>
      <c r="O14" s="9"/>
      <c r="P14" s="9"/>
      <c r="Q14" s="9"/>
      <c r="R14" s="9"/>
      <c r="S14" s="9"/>
      <c r="T14" s="10"/>
    </row>
    <row r="15" spans="1:20" ht="26.6" thickBot="1" x14ac:dyDescent="0.45">
      <c r="A15" s="98" t="s">
        <v>16</v>
      </c>
      <c r="B15" s="99"/>
      <c r="C15" s="112" t="s">
        <v>49</v>
      </c>
      <c r="D15" s="99"/>
      <c r="E15" s="99"/>
      <c r="F15" s="101" t="s">
        <v>18</v>
      </c>
      <c r="G15" s="32" t="s">
        <v>19</v>
      </c>
      <c r="H15" s="33" t="s">
        <v>20</v>
      </c>
      <c r="I15" s="95"/>
      <c r="K15" s="18"/>
      <c r="L15" s="19"/>
      <c r="M15" s="19"/>
      <c r="N15" s="9"/>
      <c r="O15" s="9"/>
      <c r="P15" s="9"/>
      <c r="Q15" s="9"/>
      <c r="R15" s="9"/>
      <c r="S15" s="9"/>
      <c r="T15" s="10"/>
    </row>
    <row r="16" spans="1:20" ht="15" thickBot="1" x14ac:dyDescent="0.45">
      <c r="A16" s="93">
        <v>929002178306</v>
      </c>
      <c r="B16" s="94"/>
      <c r="C16" s="92" t="s">
        <v>39</v>
      </c>
      <c r="D16" s="96"/>
      <c r="E16" s="97"/>
      <c r="F16" s="109">
        <f>SUM(B6:B13)</f>
        <v>0</v>
      </c>
      <c r="G16" s="34"/>
      <c r="H16" s="35">
        <f t="shared" ref="H16:H21" si="0">F16*G16</f>
        <v>0</v>
      </c>
      <c r="I16" s="95"/>
      <c r="K16" s="25"/>
      <c r="L16" s="26"/>
      <c r="M16" s="26"/>
      <c r="N16" s="27"/>
      <c r="O16" s="27"/>
      <c r="P16" s="27"/>
      <c r="Q16" s="27"/>
      <c r="R16" s="27"/>
      <c r="S16" s="27"/>
      <c r="T16" s="28"/>
    </row>
    <row r="17" spans="1:20" ht="15" thickBot="1" x14ac:dyDescent="0.45">
      <c r="A17" s="93">
        <v>929000957206</v>
      </c>
      <c r="B17" s="94"/>
      <c r="C17" s="92" t="s">
        <v>21</v>
      </c>
      <c r="D17" s="96"/>
      <c r="E17" s="97"/>
      <c r="F17" s="109">
        <f>SUM(L266,L279,L292,L305,L318)</f>
        <v>0</v>
      </c>
      <c r="G17" s="34"/>
      <c r="H17" s="35">
        <f t="shared" si="0"/>
        <v>0</v>
      </c>
      <c r="I17" s="95">
        <f>F17*B3</f>
        <v>0</v>
      </c>
      <c r="K17" s="30"/>
      <c r="L17" s="3"/>
      <c r="M17" s="3"/>
      <c r="N17" s="3"/>
      <c r="O17" s="3"/>
      <c r="P17" s="3"/>
      <c r="Q17" s="3"/>
      <c r="R17" s="3"/>
      <c r="S17" s="3"/>
      <c r="T17" s="4"/>
    </row>
    <row r="18" spans="1:20" ht="15" thickBot="1" x14ac:dyDescent="0.45">
      <c r="A18" s="93">
        <v>929000957306</v>
      </c>
      <c r="B18" s="94"/>
      <c r="C18" s="92" t="s">
        <v>22</v>
      </c>
      <c r="D18" s="96"/>
      <c r="E18" s="97"/>
      <c r="F18" s="109">
        <f>SUM(L267,L280,L293,L306,L319)</f>
        <v>0</v>
      </c>
      <c r="G18" s="34"/>
      <c r="H18" s="35">
        <f t="shared" si="0"/>
        <v>0</v>
      </c>
      <c r="I18" s="95">
        <f>F18*B4</f>
        <v>0</v>
      </c>
      <c r="K18" s="31"/>
      <c r="L18" s="9"/>
      <c r="M18" s="9"/>
      <c r="N18" s="9"/>
      <c r="O18" s="9"/>
      <c r="P18" s="9"/>
      <c r="Q18" s="9"/>
      <c r="R18" s="9"/>
      <c r="S18" s="9"/>
      <c r="T18" s="10"/>
    </row>
    <row r="19" spans="1:20" ht="15" thickBot="1" x14ac:dyDescent="0.45">
      <c r="A19" s="114" t="s">
        <v>40</v>
      </c>
      <c r="B19" s="115"/>
      <c r="C19" s="116" t="s">
        <v>41</v>
      </c>
      <c r="D19" s="117"/>
      <c r="E19" s="118"/>
      <c r="F19" s="110">
        <f>F17</f>
        <v>0</v>
      </c>
      <c r="G19" s="34"/>
      <c r="H19" s="35">
        <f t="shared" si="0"/>
        <v>0</v>
      </c>
      <c r="K19" s="31"/>
      <c r="L19" s="9"/>
      <c r="M19" s="9"/>
      <c r="N19" s="9"/>
      <c r="O19" s="9"/>
      <c r="P19" s="9"/>
      <c r="Q19" s="9"/>
      <c r="R19" s="9"/>
      <c r="S19" s="9"/>
      <c r="T19" s="10"/>
    </row>
    <row r="20" spans="1:20" ht="15" thickBot="1" x14ac:dyDescent="0.45">
      <c r="A20" s="119" t="s">
        <v>42</v>
      </c>
      <c r="B20" s="120"/>
      <c r="C20" s="116" t="s">
        <v>43</v>
      </c>
      <c r="D20" s="117"/>
      <c r="E20" s="118"/>
      <c r="F20" s="110">
        <f>F18</f>
        <v>0</v>
      </c>
      <c r="G20" s="34"/>
      <c r="H20" s="35">
        <f t="shared" si="0"/>
        <v>0</v>
      </c>
      <c r="K20" s="31"/>
      <c r="L20" s="9"/>
      <c r="M20" s="9"/>
      <c r="N20" s="9"/>
      <c r="O20" s="9"/>
      <c r="P20" s="9"/>
      <c r="Q20" s="9"/>
      <c r="R20" s="9"/>
      <c r="S20" s="9"/>
      <c r="T20" s="10"/>
    </row>
    <row r="21" spans="1:20" ht="15" thickBot="1" x14ac:dyDescent="0.45">
      <c r="A21" s="119">
        <v>929000771913</v>
      </c>
      <c r="B21" s="120" t="s">
        <v>26</v>
      </c>
      <c r="C21" s="87" t="s">
        <v>45</v>
      </c>
      <c r="D21" s="88"/>
      <c r="E21" s="89"/>
      <c r="F21" s="111">
        <f>IF(SUM(B6:B10)&gt;ROUNDUP(SUM(I17:I18)/(100*0.8),0),SUM(B6:B10),ROUNDUP(SUM(I17:I18)/(100*0.8),0))</f>
        <v>0</v>
      </c>
      <c r="G21" s="42"/>
      <c r="H21" s="43">
        <f t="shared" si="0"/>
        <v>0</v>
      </c>
      <c r="K21" s="31"/>
      <c r="L21" s="9"/>
      <c r="M21" s="9"/>
      <c r="N21" s="9"/>
      <c r="O21" s="9"/>
      <c r="P21" s="9"/>
      <c r="Q21" s="9"/>
      <c r="R21" s="9"/>
      <c r="S21" s="9"/>
      <c r="T21" s="10"/>
    </row>
    <row r="22" spans="1:20" ht="15" thickBot="1" x14ac:dyDescent="0.45">
      <c r="A22" s="124"/>
      <c r="B22" s="125"/>
      <c r="C22" s="90"/>
      <c r="D22" s="90"/>
      <c r="E22" s="90"/>
      <c r="F22" s="90"/>
      <c r="G22" s="46" t="s">
        <v>27</v>
      </c>
      <c r="H22" s="47">
        <f>SUM(H16:H21)</f>
        <v>0</v>
      </c>
      <c r="K22" s="31"/>
      <c r="L22" s="36"/>
      <c r="M22" s="9"/>
      <c r="N22" s="9"/>
      <c r="O22" s="9"/>
      <c r="P22" s="9"/>
      <c r="Q22" s="9"/>
      <c r="R22" s="9"/>
      <c r="S22" s="9"/>
      <c r="T22" s="10"/>
    </row>
    <row r="23" spans="1:20" x14ac:dyDescent="0.4">
      <c r="K23" s="37"/>
      <c r="L23" s="38"/>
      <c r="M23" s="9"/>
      <c r="N23" s="9"/>
      <c r="O23" s="9"/>
      <c r="P23" s="9"/>
      <c r="Q23" s="9"/>
      <c r="R23" s="9"/>
      <c r="S23" s="9"/>
      <c r="T23" s="10"/>
    </row>
    <row r="24" spans="1:20" x14ac:dyDescent="0.4">
      <c r="K24" s="39"/>
      <c r="L24" s="9"/>
      <c r="M24" s="9"/>
      <c r="N24" s="9"/>
      <c r="O24" s="9"/>
      <c r="P24" s="9"/>
      <c r="Q24" s="9"/>
      <c r="R24" s="9"/>
      <c r="S24" s="9"/>
      <c r="T24" s="10"/>
    </row>
    <row r="25" spans="1:20" x14ac:dyDescent="0.4">
      <c r="K25" s="31"/>
      <c r="L25" s="44"/>
      <c r="M25" s="45"/>
      <c r="N25" s="9"/>
      <c r="O25" s="9"/>
      <c r="P25" s="9"/>
      <c r="Q25" s="9"/>
      <c r="R25" s="9"/>
      <c r="S25" s="9"/>
      <c r="T25" s="10"/>
    </row>
    <row r="26" spans="1:20" x14ac:dyDescent="0.4">
      <c r="K26" s="39"/>
      <c r="L26" s="9"/>
      <c r="M26" s="45"/>
      <c r="N26" s="9"/>
      <c r="O26" s="9"/>
      <c r="P26" s="9"/>
      <c r="Q26" s="9"/>
      <c r="R26" s="9"/>
      <c r="S26" s="9"/>
      <c r="T26" s="10"/>
    </row>
    <row r="27" spans="1:20" x14ac:dyDescent="0.4">
      <c r="A27" s="121"/>
      <c r="B27" s="122"/>
      <c r="C27" s="122"/>
      <c r="D27" s="122"/>
      <c r="E27" s="122"/>
      <c r="F27" s="122"/>
      <c r="G27" s="122"/>
      <c r="H27" s="122"/>
      <c r="I27" s="122"/>
      <c r="J27" s="123"/>
      <c r="K27" s="39"/>
      <c r="L27" s="45"/>
      <c r="M27" s="45"/>
      <c r="N27" s="45"/>
      <c r="O27" s="45"/>
      <c r="P27" s="45"/>
      <c r="Q27" s="45"/>
      <c r="R27" s="45"/>
      <c r="S27" s="45"/>
      <c r="T27" s="48"/>
    </row>
    <row r="28" spans="1:20" x14ac:dyDescent="0.4">
      <c r="A28" s="49"/>
      <c r="B28" s="50"/>
      <c r="K28" s="39"/>
      <c r="L28" s="45"/>
      <c r="M28" s="45"/>
      <c r="N28" s="45"/>
      <c r="O28" s="45"/>
      <c r="P28" s="45"/>
      <c r="Q28" s="45"/>
      <c r="R28" s="45"/>
      <c r="S28" s="45"/>
      <c r="T28" s="48"/>
    </row>
    <row r="29" spans="1:20" x14ac:dyDescent="0.4">
      <c r="A29" s="51"/>
      <c r="B29" s="51"/>
      <c r="K29" s="31"/>
      <c r="L29" s="45"/>
      <c r="M29" s="45"/>
      <c r="N29" s="45"/>
      <c r="O29" s="45"/>
      <c r="P29" s="45"/>
      <c r="Q29" s="45"/>
      <c r="R29" s="45"/>
      <c r="S29" s="45"/>
      <c r="T29" s="48"/>
    </row>
    <row r="30" spans="1:20" x14ac:dyDescent="0.4">
      <c r="A30" s="51"/>
      <c r="B30" s="51"/>
      <c r="K30" s="31"/>
      <c r="L30" s="45"/>
      <c r="M30" s="45"/>
      <c r="N30" s="45"/>
      <c r="O30" s="45"/>
      <c r="P30" s="45"/>
      <c r="Q30" s="45"/>
      <c r="R30" s="45"/>
      <c r="S30" s="45"/>
      <c r="T30" s="48"/>
    </row>
    <row r="31" spans="1:20" x14ac:dyDescent="0.4">
      <c r="A31" s="51"/>
      <c r="B31" s="51"/>
      <c r="K31" s="31"/>
      <c r="L31" s="45"/>
      <c r="M31" s="45"/>
      <c r="N31" s="45"/>
      <c r="O31" s="45"/>
      <c r="P31" s="45"/>
      <c r="Q31" s="45"/>
      <c r="R31" s="45"/>
      <c r="S31" s="45"/>
      <c r="T31" s="48"/>
    </row>
    <row r="32" spans="1:20" x14ac:dyDescent="0.4">
      <c r="A32" s="51"/>
      <c r="B32" s="51"/>
      <c r="K32" s="31"/>
      <c r="L32" s="45"/>
      <c r="M32" s="45"/>
      <c r="N32" s="45"/>
      <c r="O32" s="45"/>
      <c r="P32" s="45"/>
      <c r="Q32" s="45"/>
      <c r="R32" s="45"/>
      <c r="S32" s="45"/>
      <c r="T32" s="48"/>
    </row>
    <row r="33" spans="1:20" x14ac:dyDescent="0.4">
      <c r="A33" s="51"/>
      <c r="B33" s="51"/>
      <c r="K33" s="31"/>
      <c r="L33" s="45"/>
      <c r="M33" s="45"/>
      <c r="N33" s="45"/>
      <c r="O33" s="45"/>
      <c r="P33" s="45"/>
      <c r="Q33" s="45"/>
      <c r="R33" s="45"/>
      <c r="S33" s="45"/>
      <c r="T33" s="48"/>
    </row>
    <row r="34" spans="1:20" x14ac:dyDescent="0.4">
      <c r="A34" s="51"/>
      <c r="B34" s="51"/>
      <c r="K34" s="31"/>
      <c r="L34" s="45"/>
      <c r="M34" s="45"/>
      <c r="N34" s="45"/>
      <c r="O34" s="45"/>
      <c r="P34" s="45"/>
      <c r="Q34" s="45"/>
      <c r="R34" s="45"/>
      <c r="S34" s="45"/>
      <c r="T34" s="48"/>
    </row>
    <row r="35" spans="1:20" x14ac:dyDescent="0.4">
      <c r="A35" s="51"/>
      <c r="B35" s="51"/>
      <c r="K35" s="31"/>
      <c r="L35" s="45"/>
      <c r="M35" s="45"/>
      <c r="N35" s="45"/>
      <c r="O35" s="45"/>
      <c r="P35" s="45"/>
      <c r="Q35" s="45"/>
      <c r="R35" s="45"/>
      <c r="S35" s="45"/>
      <c r="T35" s="48"/>
    </row>
    <row r="36" spans="1:20" ht="15" thickBot="1" x14ac:dyDescent="0.45">
      <c r="A36" s="51"/>
      <c r="B36" s="51"/>
      <c r="K36" s="52"/>
      <c r="L36" s="40"/>
      <c r="M36" s="40"/>
      <c r="N36" s="40"/>
      <c r="O36" s="40"/>
      <c r="P36" s="40"/>
      <c r="Q36" s="40"/>
      <c r="R36" s="40"/>
      <c r="S36" s="40"/>
      <c r="T36" s="41"/>
    </row>
    <row r="37" spans="1:20" ht="13.5" customHeight="1" x14ac:dyDescent="0.4">
      <c r="A37" s="51"/>
      <c r="B37" s="51"/>
      <c r="K37" s="53"/>
      <c r="L37" s="126" t="s">
        <v>10</v>
      </c>
      <c r="M37" s="126"/>
      <c r="N37" s="126"/>
      <c r="O37" s="126"/>
      <c r="P37" s="126"/>
      <c r="Q37" s="126"/>
      <c r="R37" s="126"/>
      <c r="S37" s="126"/>
      <c r="T37" s="54"/>
    </row>
    <row r="38" spans="1:20" ht="15" thickBot="1" x14ac:dyDescent="0.45">
      <c r="A38" s="51"/>
      <c r="B38" s="51"/>
      <c r="K38" s="55"/>
      <c r="L38" s="56"/>
      <c r="M38" s="56"/>
      <c r="N38" s="56"/>
      <c r="O38" s="56"/>
      <c r="P38" s="56"/>
      <c r="Q38" s="56"/>
      <c r="R38" s="56"/>
      <c r="S38" s="56"/>
      <c r="T38" s="57"/>
    </row>
    <row r="39" spans="1:20" x14ac:dyDescent="0.4">
      <c r="A39" s="51"/>
      <c r="B39" s="51"/>
    </row>
    <row r="40" spans="1:20" hidden="1" x14ac:dyDescent="0.4">
      <c r="A40" s="51"/>
      <c r="B40" s="51"/>
    </row>
    <row r="41" spans="1:20" hidden="1" x14ac:dyDescent="0.4">
      <c r="A41" s="51"/>
      <c r="B41" s="51"/>
    </row>
    <row r="42" spans="1:20" hidden="1" x14ac:dyDescent="0.4">
      <c r="A42" s="51"/>
      <c r="B42" s="51"/>
    </row>
    <row r="43" spans="1:20" hidden="1" x14ac:dyDescent="0.4"/>
    <row r="44" spans="1:20" hidden="1" x14ac:dyDescent="0.4"/>
    <row r="45" spans="1:20" ht="15" hidden="1" customHeight="1" x14ac:dyDescent="0.4"/>
    <row r="46" spans="1:20" hidden="1" x14ac:dyDescent="0.4"/>
    <row r="47" spans="1:20" hidden="1" x14ac:dyDescent="0.4"/>
    <row r="48" spans="1:20" hidden="1" x14ac:dyDescent="0.4"/>
    <row r="49" hidden="1" x14ac:dyDescent="0.4"/>
    <row r="50" hidden="1" x14ac:dyDescent="0.4"/>
    <row r="51" hidden="1" x14ac:dyDescent="0.4"/>
    <row r="52" hidden="1" x14ac:dyDescent="0.4"/>
    <row r="53" hidden="1" x14ac:dyDescent="0.4"/>
    <row r="54" hidden="1" x14ac:dyDescent="0.4"/>
    <row r="55" hidden="1" x14ac:dyDescent="0.4"/>
    <row r="56" hidden="1" x14ac:dyDescent="0.4"/>
    <row r="57" hidden="1" x14ac:dyDescent="0.4"/>
    <row r="58" hidden="1" x14ac:dyDescent="0.4"/>
    <row r="59" hidden="1" x14ac:dyDescent="0.4"/>
    <row r="60" hidden="1" x14ac:dyDescent="0.4"/>
    <row r="61" hidden="1" x14ac:dyDescent="0.4"/>
    <row r="62" hidden="1" x14ac:dyDescent="0.4"/>
    <row r="63" hidden="1" x14ac:dyDescent="0.4"/>
    <row r="64" hidden="1" x14ac:dyDescent="0.4"/>
    <row r="65" hidden="1" x14ac:dyDescent="0.4"/>
    <row r="66" hidden="1" x14ac:dyDescent="0.4"/>
    <row r="67" hidden="1" x14ac:dyDescent="0.4"/>
    <row r="68" hidden="1" x14ac:dyDescent="0.4"/>
    <row r="69" hidden="1" x14ac:dyDescent="0.4"/>
    <row r="70" hidden="1" x14ac:dyDescent="0.4"/>
    <row r="71" hidden="1" x14ac:dyDescent="0.4"/>
    <row r="72" hidden="1" x14ac:dyDescent="0.4"/>
    <row r="73" hidden="1" x14ac:dyDescent="0.4"/>
    <row r="74" hidden="1" x14ac:dyDescent="0.4"/>
    <row r="75" hidden="1" x14ac:dyDescent="0.4"/>
    <row r="76" hidden="1" x14ac:dyDescent="0.4"/>
    <row r="77" hidden="1" x14ac:dyDescent="0.4"/>
    <row r="78" hidden="1" x14ac:dyDescent="0.4"/>
    <row r="79" hidden="1" x14ac:dyDescent="0.4"/>
    <row r="80" hidden="1" x14ac:dyDescent="0.4"/>
    <row r="81" hidden="1" x14ac:dyDescent="0.4"/>
    <row r="82" hidden="1" x14ac:dyDescent="0.4"/>
    <row r="83" hidden="1" x14ac:dyDescent="0.4"/>
    <row r="84" hidden="1" x14ac:dyDescent="0.4"/>
    <row r="85" hidden="1" x14ac:dyDescent="0.4"/>
    <row r="86" hidden="1" x14ac:dyDescent="0.4"/>
    <row r="87" hidden="1" x14ac:dyDescent="0.4"/>
    <row r="88" hidden="1" x14ac:dyDescent="0.4"/>
    <row r="89" hidden="1" x14ac:dyDescent="0.4"/>
    <row r="90" hidden="1" x14ac:dyDescent="0.4"/>
    <row r="91" hidden="1" x14ac:dyDescent="0.4"/>
    <row r="92" hidden="1" x14ac:dyDescent="0.4"/>
    <row r="93" hidden="1" x14ac:dyDescent="0.4"/>
    <row r="94" hidden="1" x14ac:dyDescent="0.4"/>
    <row r="95" hidden="1" x14ac:dyDescent="0.4"/>
    <row r="96" hidden="1" x14ac:dyDescent="0.4"/>
    <row r="97" hidden="1" x14ac:dyDescent="0.4"/>
    <row r="98" hidden="1" x14ac:dyDescent="0.4"/>
    <row r="99" hidden="1" x14ac:dyDescent="0.4"/>
    <row r="100" hidden="1" x14ac:dyDescent="0.4"/>
    <row r="101" hidden="1" x14ac:dyDescent="0.4"/>
    <row r="102" hidden="1" x14ac:dyDescent="0.4"/>
    <row r="103" hidden="1" x14ac:dyDescent="0.4"/>
    <row r="104" hidden="1" x14ac:dyDescent="0.4"/>
    <row r="105" hidden="1" x14ac:dyDescent="0.4"/>
    <row r="106" hidden="1" x14ac:dyDescent="0.4"/>
    <row r="107" hidden="1" x14ac:dyDescent="0.4"/>
    <row r="108" hidden="1" x14ac:dyDescent="0.4"/>
    <row r="109" hidden="1" x14ac:dyDescent="0.4"/>
    <row r="110" hidden="1" x14ac:dyDescent="0.4"/>
    <row r="111" hidden="1" x14ac:dyDescent="0.4"/>
    <row r="112" hidden="1" x14ac:dyDescent="0.4"/>
    <row r="113" hidden="1" x14ac:dyDescent="0.4"/>
    <row r="114" hidden="1" x14ac:dyDescent="0.4"/>
    <row r="115" hidden="1" x14ac:dyDescent="0.4"/>
    <row r="116" hidden="1" x14ac:dyDescent="0.4"/>
    <row r="117" hidden="1" x14ac:dyDescent="0.4"/>
    <row r="118" hidden="1" x14ac:dyDescent="0.4"/>
    <row r="119" hidden="1" x14ac:dyDescent="0.4"/>
    <row r="120" hidden="1" x14ac:dyDescent="0.4"/>
    <row r="121" hidden="1" x14ac:dyDescent="0.4"/>
    <row r="122" hidden="1" x14ac:dyDescent="0.4"/>
    <row r="123" hidden="1" x14ac:dyDescent="0.4"/>
    <row r="124" hidden="1" x14ac:dyDescent="0.4"/>
    <row r="125" hidden="1" x14ac:dyDescent="0.4"/>
    <row r="126" hidden="1" x14ac:dyDescent="0.4"/>
    <row r="127" hidden="1" x14ac:dyDescent="0.4"/>
    <row r="128" hidden="1" x14ac:dyDescent="0.4"/>
    <row r="129" hidden="1" x14ac:dyDescent="0.4"/>
    <row r="130" hidden="1" x14ac:dyDescent="0.4"/>
    <row r="131" hidden="1" x14ac:dyDescent="0.4"/>
    <row r="132" hidden="1" x14ac:dyDescent="0.4"/>
    <row r="133" hidden="1" x14ac:dyDescent="0.4"/>
    <row r="134" hidden="1" x14ac:dyDescent="0.4"/>
    <row r="135" hidden="1" x14ac:dyDescent="0.4"/>
    <row r="136" hidden="1" x14ac:dyDescent="0.4"/>
    <row r="137" hidden="1" x14ac:dyDescent="0.4"/>
    <row r="138" hidden="1" x14ac:dyDescent="0.4"/>
    <row r="139" hidden="1" x14ac:dyDescent="0.4"/>
    <row r="140" hidden="1" x14ac:dyDescent="0.4"/>
    <row r="141" hidden="1" x14ac:dyDescent="0.4"/>
    <row r="142" hidden="1" x14ac:dyDescent="0.4"/>
    <row r="143" hidden="1" x14ac:dyDescent="0.4"/>
    <row r="144" hidden="1" x14ac:dyDescent="0.4"/>
    <row r="145" hidden="1" x14ac:dyDescent="0.4"/>
    <row r="146" hidden="1" x14ac:dyDescent="0.4"/>
    <row r="147" hidden="1" x14ac:dyDescent="0.4"/>
    <row r="148" hidden="1" x14ac:dyDescent="0.4"/>
    <row r="149" hidden="1" x14ac:dyDescent="0.4"/>
    <row r="150" hidden="1" x14ac:dyDescent="0.4"/>
    <row r="151" hidden="1" x14ac:dyDescent="0.4"/>
    <row r="152" hidden="1" x14ac:dyDescent="0.4"/>
    <row r="153" hidden="1" x14ac:dyDescent="0.4"/>
    <row r="154" hidden="1" x14ac:dyDescent="0.4"/>
    <row r="155" hidden="1" x14ac:dyDescent="0.4"/>
    <row r="156" hidden="1" x14ac:dyDescent="0.4"/>
    <row r="157" hidden="1" x14ac:dyDescent="0.4"/>
    <row r="158" hidden="1" x14ac:dyDescent="0.4"/>
    <row r="159" hidden="1" x14ac:dyDescent="0.4"/>
    <row r="160" hidden="1" x14ac:dyDescent="0.4"/>
    <row r="161" hidden="1" x14ac:dyDescent="0.4"/>
    <row r="162" hidden="1" x14ac:dyDescent="0.4"/>
    <row r="163" hidden="1" x14ac:dyDescent="0.4"/>
    <row r="164" hidden="1" x14ac:dyDescent="0.4"/>
    <row r="165" hidden="1" x14ac:dyDescent="0.4"/>
    <row r="166" hidden="1" x14ac:dyDescent="0.4"/>
    <row r="167" hidden="1" x14ac:dyDescent="0.4"/>
    <row r="168" hidden="1" x14ac:dyDescent="0.4"/>
    <row r="169" hidden="1" x14ac:dyDescent="0.4"/>
    <row r="170" hidden="1" x14ac:dyDescent="0.4"/>
    <row r="171" hidden="1" x14ac:dyDescent="0.4"/>
    <row r="172" hidden="1" x14ac:dyDescent="0.4"/>
    <row r="173" hidden="1" x14ac:dyDescent="0.4"/>
    <row r="174" hidden="1" x14ac:dyDescent="0.4"/>
    <row r="175" hidden="1" x14ac:dyDescent="0.4"/>
    <row r="176" hidden="1" x14ac:dyDescent="0.4"/>
    <row r="177" hidden="1" x14ac:dyDescent="0.4"/>
    <row r="178" hidden="1" x14ac:dyDescent="0.4"/>
    <row r="179" hidden="1" x14ac:dyDescent="0.4"/>
    <row r="180" hidden="1" x14ac:dyDescent="0.4"/>
    <row r="181" hidden="1" x14ac:dyDescent="0.4"/>
    <row r="182" hidden="1" x14ac:dyDescent="0.4"/>
    <row r="183" hidden="1" x14ac:dyDescent="0.4"/>
    <row r="184" hidden="1" x14ac:dyDescent="0.4"/>
    <row r="185" hidden="1" x14ac:dyDescent="0.4"/>
    <row r="186" hidden="1" x14ac:dyDescent="0.4"/>
    <row r="187" hidden="1" x14ac:dyDescent="0.4"/>
    <row r="188" hidden="1" x14ac:dyDescent="0.4"/>
    <row r="189" hidden="1" x14ac:dyDescent="0.4"/>
    <row r="190" hidden="1" x14ac:dyDescent="0.4"/>
    <row r="191" hidden="1" x14ac:dyDescent="0.4"/>
    <row r="192" hidden="1" x14ac:dyDescent="0.4"/>
    <row r="193" hidden="1" x14ac:dyDescent="0.4"/>
    <row r="194" hidden="1" x14ac:dyDescent="0.4"/>
    <row r="195" hidden="1" x14ac:dyDescent="0.4"/>
    <row r="196" hidden="1" x14ac:dyDescent="0.4"/>
    <row r="197" hidden="1" x14ac:dyDescent="0.4"/>
    <row r="198" hidden="1" x14ac:dyDescent="0.4"/>
    <row r="199" hidden="1" x14ac:dyDescent="0.4"/>
    <row r="200" hidden="1" x14ac:dyDescent="0.4"/>
    <row r="201" hidden="1" x14ac:dyDescent="0.4"/>
    <row r="202" hidden="1" x14ac:dyDescent="0.4"/>
    <row r="203" hidden="1" x14ac:dyDescent="0.4"/>
    <row r="204" hidden="1" x14ac:dyDescent="0.4"/>
    <row r="205" hidden="1" x14ac:dyDescent="0.4"/>
    <row r="206" hidden="1" x14ac:dyDescent="0.4"/>
    <row r="207" hidden="1" x14ac:dyDescent="0.4"/>
    <row r="208" hidden="1" x14ac:dyDescent="0.4"/>
    <row r="209" hidden="1" x14ac:dyDescent="0.4"/>
    <row r="210" hidden="1" x14ac:dyDescent="0.4"/>
    <row r="211" hidden="1" x14ac:dyDescent="0.4"/>
    <row r="212" hidden="1" x14ac:dyDescent="0.4"/>
    <row r="213" hidden="1" x14ac:dyDescent="0.4"/>
    <row r="214" hidden="1" x14ac:dyDescent="0.4"/>
    <row r="215" hidden="1" x14ac:dyDescent="0.4"/>
    <row r="216" hidden="1" x14ac:dyDescent="0.4"/>
    <row r="217" hidden="1" x14ac:dyDescent="0.4"/>
    <row r="218" hidden="1" x14ac:dyDescent="0.4"/>
    <row r="219" hidden="1" x14ac:dyDescent="0.4"/>
    <row r="220" hidden="1" x14ac:dyDescent="0.4"/>
    <row r="221" hidden="1" x14ac:dyDescent="0.4"/>
    <row r="222" hidden="1" x14ac:dyDescent="0.4"/>
    <row r="223" hidden="1" x14ac:dyDescent="0.4"/>
    <row r="224" hidden="1" x14ac:dyDescent="0.4"/>
    <row r="225" hidden="1" x14ac:dyDescent="0.4"/>
    <row r="226" hidden="1" x14ac:dyDescent="0.4"/>
    <row r="227" hidden="1" x14ac:dyDescent="0.4"/>
    <row r="228" hidden="1" x14ac:dyDescent="0.4"/>
    <row r="229" hidden="1" x14ac:dyDescent="0.4"/>
    <row r="230" hidden="1" x14ac:dyDescent="0.4"/>
    <row r="231" hidden="1" x14ac:dyDescent="0.4"/>
    <row r="232" hidden="1" x14ac:dyDescent="0.4"/>
    <row r="233" hidden="1" x14ac:dyDescent="0.4"/>
    <row r="234" hidden="1" x14ac:dyDescent="0.4"/>
    <row r="235" hidden="1" x14ac:dyDescent="0.4"/>
    <row r="236" hidden="1" x14ac:dyDescent="0.4"/>
    <row r="237" hidden="1" x14ac:dyDescent="0.4"/>
    <row r="238" hidden="1" x14ac:dyDescent="0.4"/>
    <row r="239" hidden="1" x14ac:dyDescent="0.4"/>
    <row r="240" hidden="1" x14ac:dyDescent="0.4"/>
    <row r="241" hidden="1" x14ac:dyDescent="0.4"/>
    <row r="242" hidden="1" x14ac:dyDescent="0.4"/>
    <row r="243" hidden="1" x14ac:dyDescent="0.4"/>
    <row r="244" hidden="1" x14ac:dyDescent="0.4"/>
    <row r="245" hidden="1" x14ac:dyDescent="0.4"/>
    <row r="246" hidden="1" x14ac:dyDescent="0.4"/>
    <row r="247" hidden="1" x14ac:dyDescent="0.4"/>
    <row r="248" hidden="1" x14ac:dyDescent="0.4"/>
    <row r="249" hidden="1" x14ac:dyDescent="0.4"/>
    <row r="250" hidden="1" x14ac:dyDescent="0.4"/>
    <row r="251" hidden="1" x14ac:dyDescent="0.4"/>
    <row r="252" hidden="1" x14ac:dyDescent="0.4"/>
    <row r="253" hidden="1" x14ac:dyDescent="0.4"/>
    <row r="254" hidden="1" x14ac:dyDescent="0.4"/>
    <row r="255" hidden="1" x14ac:dyDescent="0.4"/>
    <row r="256" hidden="1" x14ac:dyDescent="0.4"/>
    <row r="257" spans="1:12" hidden="1" x14ac:dyDescent="0.4"/>
    <row r="258" spans="1:12" hidden="1" x14ac:dyDescent="0.4"/>
    <row r="259" spans="1:12" hidden="1" x14ac:dyDescent="0.4"/>
    <row r="260" spans="1:12" hidden="1" x14ac:dyDescent="0.4"/>
    <row r="261" spans="1:12" hidden="1" x14ac:dyDescent="0.4"/>
    <row r="263" spans="1:12" ht="15" hidden="1" customHeight="1" x14ac:dyDescent="0.4">
      <c r="A263" s="58"/>
      <c r="B263" s="59"/>
      <c r="C263" s="60"/>
      <c r="D263" s="61"/>
      <c r="F263" s="62"/>
      <c r="G263" s="63"/>
      <c r="H263" s="63"/>
      <c r="I263" s="63"/>
      <c r="J263" s="63"/>
      <c r="K263" s="63"/>
      <c r="L263" s="64"/>
    </row>
    <row r="264" spans="1:12" ht="15" hidden="1" customHeight="1" x14ac:dyDescent="0.4">
      <c r="A264" s="65"/>
      <c r="B264" s="113" t="s">
        <v>0</v>
      </c>
      <c r="C264" s="113"/>
      <c r="D264" s="66"/>
      <c r="F264" s="67"/>
      <c r="G264" s="68"/>
      <c r="H264" s="68"/>
      <c r="I264" s="68"/>
      <c r="J264" s="69" t="s">
        <v>28</v>
      </c>
      <c r="K264" s="68"/>
      <c r="L264" s="70"/>
    </row>
    <row r="265" spans="1:12" ht="15" hidden="1" customHeight="1" x14ac:dyDescent="0.4">
      <c r="A265" s="65"/>
      <c r="B265" s="71"/>
      <c r="C265" s="72"/>
      <c r="D265" s="66"/>
      <c r="F265" s="67"/>
      <c r="G265" s="68"/>
      <c r="H265" s="68"/>
      <c r="I265" s="68"/>
      <c r="J265" s="68"/>
      <c r="K265" s="68"/>
      <c r="L265" s="70"/>
    </row>
    <row r="266" spans="1:12" ht="15" hidden="1" customHeight="1" x14ac:dyDescent="0.4">
      <c r="A266" s="65"/>
      <c r="B266" s="73" t="s">
        <v>29</v>
      </c>
      <c r="C266" s="91">
        <f>$B$4</f>
        <v>5.15</v>
      </c>
      <c r="D266" s="66"/>
      <c r="F266" s="67"/>
      <c r="G266" s="68"/>
      <c r="H266" s="68"/>
      <c r="I266" s="68"/>
      <c r="J266" s="69" t="s">
        <v>30</v>
      </c>
      <c r="K266" s="68">
        <f>C269-1</f>
        <v>0</v>
      </c>
      <c r="L266" s="70">
        <f>K266*B6</f>
        <v>0</v>
      </c>
    </row>
    <row r="267" spans="1:12" ht="15" hidden="1" customHeight="1" x14ac:dyDescent="0.4">
      <c r="A267" s="65"/>
      <c r="B267" s="73" t="s">
        <v>31</v>
      </c>
      <c r="C267" s="91">
        <f>$B$3</f>
        <v>10.3</v>
      </c>
      <c r="D267" s="66"/>
      <c r="F267" s="67"/>
      <c r="G267" s="68"/>
      <c r="H267" s="68"/>
      <c r="I267" s="68"/>
      <c r="J267" s="69" t="s">
        <v>32</v>
      </c>
      <c r="K267" s="68">
        <f>2</f>
        <v>2</v>
      </c>
      <c r="L267" s="70">
        <f>K267*B6</f>
        <v>0</v>
      </c>
    </row>
    <row r="268" spans="1:12" ht="15" hidden="1" customHeight="1" x14ac:dyDescent="0.4">
      <c r="A268" s="65"/>
      <c r="B268" s="73"/>
      <c r="C268" s="72"/>
      <c r="D268" s="66"/>
      <c r="F268" s="67"/>
      <c r="G268" s="68"/>
      <c r="H268" s="68"/>
      <c r="I268" s="68"/>
      <c r="J268" s="69"/>
      <c r="K268" s="68"/>
      <c r="L268" s="70"/>
    </row>
    <row r="269" spans="1:12" ht="15" hidden="1" customHeight="1" x14ac:dyDescent="0.4">
      <c r="A269" s="65"/>
      <c r="B269" s="73" t="s">
        <v>33</v>
      </c>
      <c r="C269" s="75">
        <v>1</v>
      </c>
      <c r="D269" s="66"/>
      <c r="F269" s="67"/>
      <c r="G269" s="68"/>
      <c r="H269" s="68"/>
      <c r="I269" s="68"/>
      <c r="J269" s="69"/>
      <c r="K269" s="68"/>
      <c r="L269" s="70"/>
    </row>
    <row r="270" spans="1:12" ht="15" hidden="1" customHeight="1" x14ac:dyDescent="0.4">
      <c r="A270" s="65"/>
      <c r="B270" s="73"/>
      <c r="C270" s="72"/>
      <c r="D270" s="66"/>
      <c r="F270" s="67"/>
      <c r="G270" s="68"/>
      <c r="H270" s="68"/>
      <c r="I270" s="68"/>
      <c r="J270" s="69"/>
      <c r="K270" s="68"/>
      <c r="L270" s="70"/>
    </row>
    <row r="271" spans="1:12" ht="15" hidden="1" customHeight="1" x14ac:dyDescent="0.4">
      <c r="A271" s="65"/>
      <c r="B271" s="73"/>
      <c r="C271" s="74"/>
      <c r="D271" s="66"/>
      <c r="F271" s="67"/>
      <c r="G271" s="68"/>
      <c r="H271" s="68"/>
      <c r="I271" s="68"/>
      <c r="J271" s="69"/>
      <c r="K271" s="68"/>
      <c r="L271" s="70"/>
    </row>
    <row r="272" spans="1:12" ht="15" hidden="1" customHeight="1" x14ac:dyDescent="0.4">
      <c r="A272" s="65"/>
      <c r="B272" s="73"/>
      <c r="C272" s="76"/>
      <c r="D272" s="66"/>
      <c r="F272" s="67"/>
      <c r="G272" s="68"/>
      <c r="H272" s="68"/>
      <c r="I272" s="68"/>
      <c r="J272" s="69"/>
      <c r="K272" s="69"/>
      <c r="L272" s="70"/>
    </row>
    <row r="273" spans="1:12" ht="15" hidden="1" customHeight="1" x14ac:dyDescent="0.4">
      <c r="A273" s="65"/>
      <c r="B273" s="71"/>
      <c r="C273" s="72"/>
      <c r="D273" s="66"/>
      <c r="F273" s="67"/>
      <c r="G273" s="68"/>
      <c r="H273" s="68"/>
      <c r="I273" s="68"/>
      <c r="J273" s="68"/>
      <c r="K273" s="68"/>
      <c r="L273" s="70"/>
    </row>
    <row r="274" spans="1:12" ht="15.75" hidden="1" customHeight="1" thickBot="1" x14ac:dyDescent="0.45">
      <c r="A274" s="77"/>
      <c r="B274" s="78"/>
      <c r="C274" s="79"/>
      <c r="D274" s="80"/>
      <c r="F274" s="81"/>
      <c r="G274" s="82"/>
      <c r="H274" s="82"/>
      <c r="I274" s="82"/>
      <c r="J274" s="82"/>
      <c r="K274" s="82"/>
      <c r="L274" s="83"/>
    </row>
    <row r="275" spans="1:12" ht="15" hidden="1" customHeight="1" thickBot="1" x14ac:dyDescent="0.45"/>
    <row r="276" spans="1:12" ht="15" hidden="1" customHeight="1" x14ac:dyDescent="0.4">
      <c r="A276" s="58"/>
      <c r="B276" s="59"/>
      <c r="C276" s="60"/>
      <c r="D276" s="61"/>
      <c r="F276" s="62"/>
      <c r="G276" s="63"/>
      <c r="H276" s="63"/>
      <c r="I276" s="63"/>
      <c r="J276" s="63"/>
      <c r="K276" s="63"/>
      <c r="L276" s="64"/>
    </row>
    <row r="277" spans="1:12" ht="15" hidden="1" customHeight="1" x14ac:dyDescent="0.4">
      <c r="A277" s="65"/>
      <c r="B277" s="113" t="s">
        <v>0</v>
      </c>
      <c r="C277" s="113"/>
      <c r="D277" s="66"/>
      <c r="F277" s="67"/>
      <c r="G277" s="68"/>
      <c r="H277" s="68"/>
      <c r="I277" s="68"/>
      <c r="J277" s="69" t="s">
        <v>28</v>
      </c>
      <c r="K277" s="68"/>
      <c r="L277" s="70"/>
    </row>
    <row r="278" spans="1:12" ht="15" hidden="1" customHeight="1" x14ac:dyDescent="0.4">
      <c r="A278" s="65"/>
      <c r="B278" s="71"/>
      <c r="C278" s="72"/>
      <c r="D278" s="66"/>
      <c r="F278" s="67"/>
      <c r="G278" s="68"/>
      <c r="H278" s="68"/>
      <c r="I278" s="68"/>
      <c r="J278" s="68"/>
      <c r="K278" s="68"/>
      <c r="L278" s="70"/>
    </row>
    <row r="279" spans="1:12" ht="15.75" hidden="1" customHeight="1" x14ac:dyDescent="0.4">
      <c r="A279" s="65"/>
      <c r="B279" s="73" t="s">
        <v>29</v>
      </c>
      <c r="C279" s="91">
        <f>$B$4</f>
        <v>5.15</v>
      </c>
      <c r="D279" s="66"/>
      <c r="F279" s="67"/>
      <c r="G279" s="68"/>
      <c r="H279" s="68"/>
      <c r="I279" s="68"/>
      <c r="J279" s="69" t="s">
        <v>30</v>
      </c>
      <c r="K279" s="68">
        <f>C282-1</f>
        <v>1</v>
      </c>
      <c r="L279" s="70">
        <f>K279*B7</f>
        <v>0</v>
      </c>
    </row>
    <row r="280" spans="1:12" ht="15" hidden="1" customHeight="1" x14ac:dyDescent="0.4">
      <c r="A280" s="65"/>
      <c r="B280" s="73" t="s">
        <v>31</v>
      </c>
      <c r="C280" s="91">
        <f>$B$3</f>
        <v>10.3</v>
      </c>
      <c r="D280" s="66"/>
      <c r="F280" s="67"/>
      <c r="G280" s="68"/>
      <c r="H280" s="68"/>
      <c r="I280" s="68"/>
      <c r="J280" s="69" t="s">
        <v>32</v>
      </c>
      <c r="K280" s="68">
        <f>2</f>
        <v>2</v>
      </c>
      <c r="L280" s="70">
        <f>K280*B7</f>
        <v>0</v>
      </c>
    </row>
    <row r="281" spans="1:12" ht="15.75" hidden="1" customHeight="1" x14ac:dyDescent="0.4">
      <c r="A281" s="65"/>
      <c r="B281" s="73"/>
      <c r="C281" s="72"/>
      <c r="D281" s="66"/>
      <c r="F281" s="67"/>
      <c r="G281" s="68"/>
      <c r="H281" s="68"/>
      <c r="I281" s="68"/>
      <c r="J281" s="69"/>
      <c r="K281" s="68"/>
      <c r="L281" s="70"/>
    </row>
    <row r="282" spans="1:12" hidden="1" x14ac:dyDescent="0.4">
      <c r="A282" s="65"/>
      <c r="B282" s="73" t="s">
        <v>33</v>
      </c>
      <c r="C282" s="75">
        <v>2</v>
      </c>
      <c r="D282" s="66"/>
      <c r="F282" s="67"/>
      <c r="G282" s="68"/>
      <c r="H282" s="68"/>
      <c r="I282" s="68"/>
      <c r="J282" s="69"/>
      <c r="K282" s="68"/>
      <c r="L282" s="70"/>
    </row>
    <row r="283" spans="1:12" hidden="1" x14ac:dyDescent="0.4">
      <c r="A283" s="65"/>
      <c r="B283" s="73"/>
      <c r="C283" s="72"/>
      <c r="D283" s="66"/>
      <c r="F283" s="67"/>
      <c r="G283" s="68"/>
      <c r="H283" s="68"/>
      <c r="I283" s="68"/>
      <c r="J283" s="69"/>
      <c r="K283" s="68"/>
      <c r="L283" s="70"/>
    </row>
    <row r="284" spans="1:12" hidden="1" x14ac:dyDescent="0.4">
      <c r="A284" s="65"/>
      <c r="B284" s="73"/>
      <c r="C284" s="74"/>
      <c r="D284" s="66"/>
      <c r="F284" s="67"/>
      <c r="G284" s="68"/>
      <c r="H284" s="68"/>
      <c r="I284" s="68"/>
      <c r="J284" s="69"/>
      <c r="K284" s="68"/>
      <c r="L284" s="70"/>
    </row>
    <row r="285" spans="1:12" hidden="1" x14ac:dyDescent="0.4">
      <c r="A285" s="65"/>
      <c r="B285" s="73"/>
      <c r="C285" s="76"/>
      <c r="D285" s="66"/>
      <c r="F285" s="67"/>
      <c r="G285" s="68"/>
      <c r="H285" s="68"/>
      <c r="I285" s="68"/>
      <c r="J285" s="69"/>
      <c r="K285" s="69"/>
      <c r="L285" s="70"/>
    </row>
    <row r="286" spans="1:12" hidden="1" x14ac:dyDescent="0.4">
      <c r="A286" s="65"/>
      <c r="B286" s="71"/>
      <c r="C286" s="72"/>
      <c r="D286" s="66"/>
      <c r="F286" s="67"/>
      <c r="G286" s="68"/>
      <c r="H286" s="68"/>
      <c r="I286" s="68"/>
      <c r="J286" s="68"/>
      <c r="K286" s="68"/>
      <c r="L286" s="70"/>
    </row>
    <row r="287" spans="1:12" ht="15" hidden="1" thickBot="1" x14ac:dyDescent="0.45">
      <c r="A287" s="77"/>
      <c r="B287" s="78"/>
      <c r="C287" s="79"/>
      <c r="D287" s="80"/>
      <c r="F287" s="81"/>
      <c r="G287" s="82"/>
      <c r="H287" s="82"/>
      <c r="I287" s="82"/>
      <c r="J287" s="82"/>
      <c r="K287" s="82"/>
      <c r="L287" s="83"/>
    </row>
    <row r="288" spans="1:12" ht="15" hidden="1" thickBot="1" x14ac:dyDescent="0.45"/>
    <row r="289" spans="1:12" hidden="1" x14ac:dyDescent="0.4">
      <c r="A289" s="58"/>
      <c r="B289" s="59"/>
      <c r="C289" s="60"/>
      <c r="D289" s="61"/>
      <c r="F289" s="62"/>
      <c r="G289" s="63"/>
      <c r="H289" s="63"/>
      <c r="I289" s="63"/>
      <c r="J289" s="63"/>
      <c r="K289" s="63"/>
      <c r="L289" s="64"/>
    </row>
    <row r="290" spans="1:12" hidden="1" x14ac:dyDescent="0.4">
      <c r="A290" s="65"/>
      <c r="B290" s="113" t="s">
        <v>0</v>
      </c>
      <c r="C290" s="113"/>
      <c r="D290" s="66"/>
      <c r="F290" s="67"/>
      <c r="G290" s="68"/>
      <c r="H290" s="68"/>
      <c r="I290" s="68"/>
      <c r="J290" s="69" t="s">
        <v>28</v>
      </c>
      <c r="K290" s="68"/>
      <c r="L290" s="70"/>
    </row>
    <row r="291" spans="1:12" hidden="1" x14ac:dyDescent="0.4">
      <c r="A291" s="65"/>
      <c r="B291" s="71"/>
      <c r="C291" s="72"/>
      <c r="D291" s="66"/>
      <c r="F291" s="67"/>
      <c r="G291" s="68"/>
      <c r="H291" s="68"/>
      <c r="I291" s="68"/>
      <c r="J291" s="68"/>
      <c r="K291" s="68"/>
      <c r="L291" s="70"/>
    </row>
    <row r="292" spans="1:12" hidden="1" x14ac:dyDescent="0.4">
      <c r="A292" s="65"/>
      <c r="B292" s="73" t="s">
        <v>29</v>
      </c>
      <c r="C292" s="91">
        <f>$B$4</f>
        <v>5.15</v>
      </c>
      <c r="D292" s="66"/>
      <c r="F292" s="67"/>
      <c r="G292" s="68"/>
      <c r="H292" s="68"/>
      <c r="I292" s="68"/>
      <c r="J292" s="69" t="s">
        <v>30</v>
      </c>
      <c r="K292" s="68">
        <f>C295-1</f>
        <v>2</v>
      </c>
      <c r="L292" s="70">
        <f>K292*B8</f>
        <v>0</v>
      </c>
    </row>
    <row r="293" spans="1:12" hidden="1" x14ac:dyDescent="0.4">
      <c r="A293" s="65"/>
      <c r="B293" s="73" t="s">
        <v>31</v>
      </c>
      <c r="C293" s="91">
        <f>$B$3</f>
        <v>10.3</v>
      </c>
      <c r="D293" s="66"/>
      <c r="F293" s="67"/>
      <c r="G293" s="68"/>
      <c r="H293" s="68"/>
      <c r="I293" s="68"/>
      <c r="J293" s="69" t="s">
        <v>32</v>
      </c>
      <c r="K293" s="68">
        <f>2</f>
        <v>2</v>
      </c>
      <c r="L293" s="70">
        <f>K293*B8</f>
        <v>0</v>
      </c>
    </row>
    <row r="294" spans="1:12" hidden="1" x14ac:dyDescent="0.4">
      <c r="A294" s="65"/>
      <c r="B294" s="73"/>
      <c r="C294" s="72"/>
      <c r="D294" s="66"/>
      <c r="F294" s="67"/>
      <c r="G294" s="68"/>
      <c r="H294" s="68"/>
      <c r="I294" s="68"/>
      <c r="J294" s="69"/>
      <c r="K294" s="68"/>
      <c r="L294" s="70"/>
    </row>
    <row r="295" spans="1:12" hidden="1" x14ac:dyDescent="0.4">
      <c r="A295" s="65"/>
      <c r="B295" s="73" t="s">
        <v>33</v>
      </c>
      <c r="C295" s="75">
        <v>3</v>
      </c>
      <c r="D295" s="66"/>
      <c r="F295" s="67"/>
      <c r="G295" s="68"/>
      <c r="H295" s="68"/>
      <c r="I295" s="68"/>
      <c r="J295" s="69"/>
      <c r="K295" s="68"/>
      <c r="L295" s="70"/>
    </row>
    <row r="296" spans="1:12" hidden="1" x14ac:dyDescent="0.4">
      <c r="A296" s="65"/>
      <c r="B296" s="73"/>
      <c r="C296" s="72"/>
      <c r="D296" s="66"/>
      <c r="F296" s="67"/>
      <c r="G296" s="68"/>
      <c r="H296" s="68"/>
      <c r="I296" s="68"/>
      <c r="J296" s="69"/>
      <c r="K296" s="68"/>
      <c r="L296" s="70"/>
    </row>
    <row r="297" spans="1:12" hidden="1" x14ac:dyDescent="0.4">
      <c r="A297" s="65"/>
      <c r="B297" s="73"/>
      <c r="C297" s="74"/>
      <c r="D297" s="66"/>
      <c r="F297" s="67"/>
      <c r="G297" s="68"/>
      <c r="H297" s="68"/>
      <c r="I297" s="68"/>
      <c r="J297" s="69"/>
      <c r="K297" s="68"/>
      <c r="L297" s="70"/>
    </row>
    <row r="298" spans="1:12" hidden="1" x14ac:dyDescent="0.4">
      <c r="A298" s="65"/>
      <c r="B298" s="73"/>
      <c r="C298" s="76"/>
      <c r="D298" s="66"/>
      <c r="F298" s="67"/>
      <c r="G298" s="68"/>
      <c r="H298" s="68"/>
      <c r="I298" s="68"/>
      <c r="J298" s="69"/>
      <c r="K298" s="69"/>
      <c r="L298" s="70"/>
    </row>
    <row r="299" spans="1:12" hidden="1" x14ac:dyDescent="0.4">
      <c r="A299" s="65"/>
      <c r="B299" s="71"/>
      <c r="C299" s="72"/>
      <c r="D299" s="66"/>
      <c r="F299" s="67"/>
      <c r="G299" s="68"/>
      <c r="H299" s="68"/>
      <c r="I299" s="68"/>
      <c r="J299" s="68"/>
      <c r="K299" s="68"/>
      <c r="L299" s="70"/>
    </row>
    <row r="300" spans="1:12" ht="15" hidden="1" thickBot="1" x14ac:dyDescent="0.45">
      <c r="A300" s="77"/>
      <c r="B300" s="78"/>
      <c r="C300" s="79"/>
      <c r="D300" s="80"/>
      <c r="F300" s="81"/>
      <c r="G300" s="82"/>
      <c r="H300" s="82"/>
      <c r="I300" s="82"/>
      <c r="J300" s="82"/>
      <c r="K300" s="82"/>
      <c r="L300" s="83"/>
    </row>
    <row r="301" spans="1:12" ht="15" hidden="1" thickBot="1" x14ac:dyDescent="0.45"/>
    <row r="302" spans="1:12" hidden="1" x14ac:dyDescent="0.4">
      <c r="A302" s="58"/>
      <c r="B302" s="59"/>
      <c r="C302" s="60"/>
      <c r="D302" s="61"/>
      <c r="F302" s="62"/>
      <c r="G302" s="63"/>
      <c r="H302" s="63"/>
      <c r="I302" s="63"/>
      <c r="J302" s="63"/>
      <c r="K302" s="63"/>
      <c r="L302" s="64"/>
    </row>
    <row r="303" spans="1:12" hidden="1" x14ac:dyDescent="0.4">
      <c r="A303" s="65"/>
      <c r="B303" s="113" t="s">
        <v>0</v>
      </c>
      <c r="C303" s="113"/>
      <c r="D303" s="66"/>
      <c r="F303" s="67"/>
      <c r="G303" s="68"/>
      <c r="H303" s="68"/>
      <c r="I303" s="68"/>
      <c r="J303" s="69" t="s">
        <v>28</v>
      </c>
      <c r="K303" s="68"/>
      <c r="L303" s="70"/>
    </row>
    <row r="304" spans="1:12" hidden="1" x14ac:dyDescent="0.4">
      <c r="A304" s="65"/>
      <c r="B304" s="71"/>
      <c r="C304" s="72"/>
      <c r="D304" s="66"/>
      <c r="F304" s="67"/>
      <c r="G304" s="68"/>
      <c r="H304" s="68"/>
      <c r="I304" s="68"/>
      <c r="J304" s="68"/>
      <c r="K304" s="68"/>
      <c r="L304" s="70"/>
    </row>
    <row r="305" spans="1:12" hidden="1" x14ac:dyDescent="0.4">
      <c r="A305" s="65"/>
      <c r="B305" s="73" t="s">
        <v>29</v>
      </c>
      <c r="C305" s="91">
        <f>$B$4</f>
        <v>5.15</v>
      </c>
      <c r="D305" s="66"/>
      <c r="F305" s="67"/>
      <c r="G305" s="68"/>
      <c r="H305" s="68"/>
      <c r="I305" s="68"/>
      <c r="J305" s="69" t="s">
        <v>30</v>
      </c>
      <c r="K305" s="68">
        <f>C308-1</f>
        <v>3</v>
      </c>
      <c r="L305" s="70">
        <f>K305*B9</f>
        <v>0</v>
      </c>
    </row>
    <row r="306" spans="1:12" hidden="1" x14ac:dyDescent="0.4">
      <c r="A306" s="65"/>
      <c r="B306" s="73" t="s">
        <v>31</v>
      </c>
      <c r="C306" s="91">
        <f>$B$3</f>
        <v>10.3</v>
      </c>
      <c r="D306" s="66"/>
      <c r="F306" s="67"/>
      <c r="G306" s="68"/>
      <c r="H306" s="68"/>
      <c r="I306" s="68"/>
      <c r="J306" s="69" t="s">
        <v>32</v>
      </c>
      <c r="K306" s="68">
        <f>2</f>
        <v>2</v>
      </c>
      <c r="L306" s="70">
        <f>K306*B9</f>
        <v>0</v>
      </c>
    </row>
    <row r="307" spans="1:12" hidden="1" x14ac:dyDescent="0.4">
      <c r="A307" s="65"/>
      <c r="B307" s="73"/>
      <c r="C307" s="72"/>
      <c r="D307" s="66"/>
      <c r="F307" s="67"/>
      <c r="G307" s="68"/>
      <c r="H307" s="68"/>
      <c r="I307" s="68"/>
      <c r="J307" s="69"/>
      <c r="K307" s="68"/>
      <c r="L307" s="70"/>
    </row>
    <row r="308" spans="1:12" hidden="1" x14ac:dyDescent="0.4">
      <c r="A308" s="65"/>
      <c r="B308" s="73" t="s">
        <v>33</v>
      </c>
      <c r="C308" s="75">
        <v>4</v>
      </c>
      <c r="D308" s="66"/>
      <c r="F308" s="67"/>
      <c r="G308" s="68"/>
      <c r="H308" s="68"/>
      <c r="I308" s="68"/>
      <c r="J308" s="69"/>
      <c r="K308" s="68"/>
      <c r="L308" s="70"/>
    </row>
    <row r="309" spans="1:12" hidden="1" x14ac:dyDescent="0.4">
      <c r="A309" s="65"/>
      <c r="B309" s="73"/>
      <c r="C309" s="72"/>
      <c r="D309" s="66"/>
      <c r="F309" s="67"/>
      <c r="G309" s="68"/>
      <c r="H309" s="68"/>
      <c r="I309" s="68"/>
      <c r="J309" s="69"/>
      <c r="K309" s="68"/>
      <c r="L309" s="70"/>
    </row>
    <row r="310" spans="1:12" hidden="1" x14ac:dyDescent="0.4">
      <c r="A310" s="65"/>
      <c r="B310" s="73"/>
      <c r="C310" s="74"/>
      <c r="D310" s="66"/>
      <c r="F310" s="67"/>
      <c r="G310" s="68"/>
      <c r="H310" s="68"/>
      <c r="I310" s="68"/>
      <c r="J310" s="69"/>
      <c r="K310" s="68"/>
      <c r="L310" s="70"/>
    </row>
    <row r="311" spans="1:12" hidden="1" x14ac:dyDescent="0.4">
      <c r="A311" s="65"/>
      <c r="B311" s="73"/>
      <c r="C311" s="76"/>
      <c r="D311" s="66"/>
      <c r="F311" s="67"/>
      <c r="G311" s="68"/>
      <c r="H311" s="68"/>
      <c r="I311" s="68"/>
      <c r="J311" s="69"/>
      <c r="K311" s="69"/>
      <c r="L311" s="70"/>
    </row>
    <row r="312" spans="1:12" hidden="1" x14ac:dyDescent="0.4">
      <c r="A312" s="65"/>
      <c r="B312" s="71"/>
      <c r="C312" s="72"/>
      <c r="D312" s="66"/>
      <c r="F312" s="67"/>
      <c r="G312" s="68"/>
      <c r="H312" s="68"/>
      <c r="I312" s="68"/>
      <c r="J312" s="68"/>
      <c r="K312" s="68"/>
      <c r="L312" s="70"/>
    </row>
    <row r="313" spans="1:12" ht="15" hidden="1" thickBot="1" x14ac:dyDescent="0.45">
      <c r="A313" s="77"/>
      <c r="B313" s="78"/>
      <c r="C313" s="79"/>
      <c r="D313" s="80"/>
      <c r="F313" s="81"/>
      <c r="G313" s="82"/>
      <c r="H313" s="82"/>
      <c r="I313" s="82"/>
      <c r="J313" s="82"/>
      <c r="K313" s="82"/>
      <c r="L313" s="83"/>
    </row>
    <row r="314" spans="1:12" ht="15" hidden="1" thickBot="1" x14ac:dyDescent="0.45"/>
    <row r="315" spans="1:12" hidden="1" x14ac:dyDescent="0.4">
      <c r="A315" s="58"/>
      <c r="B315" s="59"/>
      <c r="C315" s="60"/>
      <c r="D315" s="61"/>
      <c r="F315" s="62"/>
      <c r="G315" s="63"/>
      <c r="H315" s="63"/>
      <c r="I315" s="63"/>
      <c r="J315" s="63"/>
      <c r="K315" s="63"/>
      <c r="L315" s="64"/>
    </row>
    <row r="316" spans="1:12" hidden="1" x14ac:dyDescent="0.4">
      <c r="A316" s="65"/>
      <c r="B316" s="113" t="s">
        <v>0</v>
      </c>
      <c r="C316" s="113"/>
      <c r="D316" s="66"/>
      <c r="F316" s="67"/>
      <c r="G316" s="68"/>
      <c r="H316" s="68"/>
      <c r="I316" s="68"/>
      <c r="J316" s="69" t="s">
        <v>28</v>
      </c>
      <c r="K316" s="68"/>
      <c r="L316" s="70"/>
    </row>
    <row r="317" spans="1:12" hidden="1" x14ac:dyDescent="0.4">
      <c r="A317" s="65"/>
      <c r="B317" s="71"/>
      <c r="C317" s="72"/>
      <c r="D317" s="66"/>
      <c r="F317" s="67"/>
      <c r="G317" s="68"/>
      <c r="H317" s="68"/>
      <c r="I317" s="68"/>
      <c r="J317" s="68"/>
      <c r="K317" s="68"/>
      <c r="L317" s="70"/>
    </row>
    <row r="318" spans="1:12" hidden="1" x14ac:dyDescent="0.4">
      <c r="A318" s="65"/>
      <c r="B318" s="73" t="s">
        <v>29</v>
      </c>
      <c r="C318" s="91">
        <f>$B$4</f>
        <v>5.15</v>
      </c>
      <c r="D318" s="66"/>
      <c r="F318" s="67"/>
      <c r="G318" s="68"/>
      <c r="H318" s="68"/>
      <c r="I318" s="68"/>
      <c r="J318" s="69" t="s">
        <v>30</v>
      </c>
      <c r="K318" s="68">
        <f>C321-1</f>
        <v>4</v>
      </c>
      <c r="L318" s="70">
        <f>K318*B10</f>
        <v>0</v>
      </c>
    </row>
    <row r="319" spans="1:12" hidden="1" x14ac:dyDescent="0.4">
      <c r="A319" s="65"/>
      <c r="B319" s="73" t="s">
        <v>31</v>
      </c>
      <c r="C319" s="91">
        <f>$B$3</f>
        <v>10.3</v>
      </c>
      <c r="D319" s="66"/>
      <c r="F319" s="67"/>
      <c r="G319" s="68"/>
      <c r="H319" s="68"/>
      <c r="I319" s="68"/>
      <c r="J319" s="69" t="s">
        <v>32</v>
      </c>
      <c r="K319" s="68">
        <f>2</f>
        <v>2</v>
      </c>
      <c r="L319" s="70">
        <f>K319*B10</f>
        <v>0</v>
      </c>
    </row>
    <row r="320" spans="1:12" hidden="1" x14ac:dyDescent="0.4">
      <c r="A320" s="65"/>
      <c r="B320" s="73"/>
      <c r="C320" s="72"/>
      <c r="D320" s="66"/>
      <c r="F320" s="67"/>
      <c r="G320" s="68"/>
      <c r="H320" s="68"/>
      <c r="I320" s="68"/>
      <c r="J320" s="69"/>
      <c r="K320" s="68"/>
      <c r="L320" s="70"/>
    </row>
    <row r="321" spans="1:12" hidden="1" x14ac:dyDescent="0.4">
      <c r="A321" s="65"/>
      <c r="B321" s="73" t="s">
        <v>33</v>
      </c>
      <c r="C321" s="75">
        <v>5</v>
      </c>
      <c r="D321" s="66"/>
      <c r="F321" s="67"/>
      <c r="G321" s="68"/>
      <c r="H321" s="68"/>
      <c r="I321" s="68"/>
      <c r="J321" s="69"/>
      <c r="K321" s="68"/>
      <c r="L321" s="70"/>
    </row>
    <row r="322" spans="1:12" hidden="1" x14ac:dyDescent="0.4">
      <c r="A322" s="65"/>
      <c r="B322" s="73"/>
      <c r="C322" s="72"/>
      <c r="D322" s="66"/>
      <c r="F322" s="67"/>
      <c r="G322" s="68"/>
      <c r="H322" s="68"/>
      <c r="I322" s="68"/>
      <c r="J322" s="69"/>
      <c r="K322" s="68"/>
      <c r="L322" s="70"/>
    </row>
    <row r="323" spans="1:12" hidden="1" x14ac:dyDescent="0.4">
      <c r="A323" s="65"/>
      <c r="B323" s="73"/>
      <c r="C323" s="74"/>
      <c r="D323" s="66"/>
      <c r="F323" s="67"/>
      <c r="G323" s="68"/>
      <c r="H323" s="68"/>
      <c r="I323" s="68"/>
      <c r="J323" s="69"/>
      <c r="K323" s="68"/>
      <c r="L323" s="70"/>
    </row>
    <row r="324" spans="1:12" hidden="1" x14ac:dyDescent="0.4">
      <c r="A324" s="65"/>
      <c r="B324" s="73"/>
      <c r="C324" s="76"/>
      <c r="D324" s="66"/>
      <c r="F324" s="67"/>
      <c r="G324" s="68"/>
      <c r="H324" s="68"/>
      <c r="I324" s="68"/>
      <c r="J324" s="69"/>
      <c r="K324" s="69"/>
      <c r="L324" s="70"/>
    </row>
    <row r="325" spans="1:12" hidden="1" x14ac:dyDescent="0.4">
      <c r="A325" s="65"/>
      <c r="B325" s="71"/>
      <c r="C325" s="72"/>
      <c r="D325" s="66"/>
      <c r="F325" s="67"/>
      <c r="G325" s="68"/>
      <c r="H325" s="68"/>
      <c r="I325" s="68"/>
      <c r="J325" s="68"/>
      <c r="K325" s="68"/>
      <c r="L325" s="70"/>
    </row>
    <row r="326" spans="1:12" ht="15" hidden="1" thickBot="1" x14ac:dyDescent="0.45">
      <c r="A326" s="77"/>
      <c r="B326" s="78"/>
      <c r="C326" s="79"/>
      <c r="D326" s="80"/>
      <c r="F326" s="81"/>
      <c r="G326" s="82"/>
      <c r="H326" s="82"/>
      <c r="I326" s="82"/>
      <c r="J326" s="82"/>
      <c r="K326" s="82"/>
      <c r="L326" s="83"/>
    </row>
  </sheetData>
  <mergeCells count="13">
    <mergeCell ref="B316:C316"/>
    <mergeCell ref="A21:B21"/>
    <mergeCell ref="A27:J27"/>
    <mergeCell ref="L37:S37"/>
    <mergeCell ref="B264:C264"/>
    <mergeCell ref="B277:C277"/>
    <mergeCell ref="B290:C290"/>
    <mergeCell ref="A22:B22"/>
    <mergeCell ref="A19:B19"/>
    <mergeCell ref="C19:E19"/>
    <mergeCell ref="A20:B20"/>
    <mergeCell ref="C20:E20"/>
    <mergeCell ref="B303:C303"/>
  </mergeCells>
  <pageMargins left="0.7" right="0.7" top="0.75" bottom="0.75" header="0.3" footer="0.3"/>
  <pageSetup orientation="portrait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39982DE64341BBDD9E2912D2DBC3" ma:contentTypeVersion="3" ma:contentTypeDescription="Create a new document." ma:contentTypeScope="" ma:versionID="9550a668beee0682803ed812bdecd090">
  <xsd:schema xmlns:xsd="http://www.w3.org/2001/XMLSchema" xmlns:xs="http://www.w3.org/2001/XMLSchema" xmlns:p="http://schemas.microsoft.com/office/2006/metadata/properties" xmlns:ns2="d4380db5-8034-4d13-8854-d6bf4a3c213d" targetNamespace="http://schemas.microsoft.com/office/2006/metadata/properties" ma:root="true" ma:fieldsID="b7ccf70a71a31a486dc220e509d00119" ns2:_="">
    <xsd:import namespace="d4380db5-8034-4d13-8854-d6bf4a3c21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380db5-8034-4d13-8854-d6bf4a3c21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BEED62E-0F6A-4C0E-BF1A-9E8C21B23E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380db5-8034-4d13-8854-d6bf4a3c21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352419-A413-401E-A866-B8D1EB8C74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41DD87-8B74-4FF3-BF32-6CED79C1C7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 Ft. Vertical Freezer</vt:lpstr>
      <vt:lpstr>5 Ft. Vertical Freezer</vt:lpstr>
      <vt:lpstr>6 Ft. Vertical Freezer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Robinson</dc:creator>
  <cp:lastModifiedBy>Joao Pedro Salgueiro</cp:lastModifiedBy>
  <dcterms:created xsi:type="dcterms:W3CDTF">2021-02-02T16:48:26Z</dcterms:created>
  <dcterms:modified xsi:type="dcterms:W3CDTF">2021-04-09T21:29:53Z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0x010100738339982DE64341BBDD9E2912D2DBC3</vt:lpwstr>
  </property>
  <property fmtid="{D5CDD505-2E9C-101B-9397-08002B2CF9AE}" pid="3" name="MSIP_Label_cb027a58-0b8b-4b38-933d-36c79ab5a9a6_Enabled">
    <vt:lpwstr>true</vt:lpwstr>
  </property>
  <property fmtid="{D5CDD505-2E9C-101B-9397-08002B2CF9AE}" pid="4" name="MSIP_Label_cb027a58-0b8b-4b38-933d-36c79ab5a9a6_SetDate">
    <vt:lpwstr>2021-04-01T15:38:35Z</vt:lpwstr>
  </property>
  <property fmtid="{D5CDD505-2E9C-101B-9397-08002B2CF9AE}" pid="5" name="MSIP_Label_cb027a58-0b8b-4b38-933d-36c79ab5a9a6_Method">
    <vt:lpwstr>Privileged</vt:lpwstr>
  </property>
  <property fmtid="{D5CDD505-2E9C-101B-9397-08002B2CF9AE}" pid="6" name="MSIP_Label_cb027a58-0b8b-4b38-933d-36c79ab5a9a6_Name">
    <vt:lpwstr>cb027a58-0b8b-4b38-933d-36c79ab5a9a6</vt:lpwstr>
  </property>
  <property fmtid="{D5CDD505-2E9C-101B-9397-08002B2CF9AE}" pid="7" name="MSIP_Label_cb027a58-0b8b-4b38-933d-36c79ab5a9a6_SiteId">
    <vt:lpwstr>75b2f54b-feff-400d-8e0b-67102edb9a23</vt:lpwstr>
  </property>
  <property fmtid="{D5CDD505-2E9C-101B-9397-08002B2CF9AE}" pid="8" name="MSIP_Label_cb027a58-0b8b-4b38-933d-36c79ab5a9a6_ActionId">
    <vt:lpwstr>880e7620-dd17-4c2c-bc42-6b62188428a3</vt:lpwstr>
  </property>
  <property fmtid="{D5CDD505-2E9C-101B-9397-08002B2CF9AE}" pid="9" name="MSIP_Label_cb027a58-0b8b-4b38-933d-36c79ab5a9a6_ContentBits">
    <vt:lpwstr>0</vt:lpwstr>
  </property>
</Properties>
</file>